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isabe\Documents\02. Sun Hill Homes\Projects\Maison Sychovski\02. Finance\"/>
    </mc:Choice>
  </mc:AlternateContent>
  <xr:revisionPtr revIDLastSave="0" documentId="13_ncr:1_{028E7297-1F63-4D2A-86D6-BA307F5577F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1" r:id="rId1"/>
    <sheet name="Detailed" sheetId="2" r:id="rId2"/>
    <sheet name="Bank Draws" sheetId="5" r:id="rId3"/>
  </sheets>
  <definedNames>
    <definedName name="_xlnm._FilterDatabase" localSheetId="2" hidden="1">'Bank Draws'!$A$1:$Q$49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J270" i="2"/>
  <c r="G270" i="2"/>
  <c r="G180" i="2"/>
  <c r="G179" i="2"/>
  <c r="G178" i="2"/>
  <c r="G177" i="2"/>
  <c r="J171" i="2"/>
  <c r="J161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J75" i="2"/>
  <c r="J67" i="2"/>
  <c r="J66" i="2"/>
  <c r="J22" i="2"/>
  <c r="Q59" i="5"/>
  <c r="O59" i="5"/>
  <c r="M59" i="5"/>
  <c r="K59" i="5"/>
  <c r="I59" i="5"/>
  <c r="G59" i="5"/>
  <c r="E59" i="5"/>
  <c r="C59" i="5"/>
  <c r="Q58" i="5"/>
  <c r="O58" i="5"/>
  <c r="M58" i="5"/>
  <c r="K58" i="5"/>
  <c r="I58" i="5"/>
  <c r="G58" i="5"/>
  <c r="E58" i="5"/>
  <c r="C58" i="5"/>
  <c r="J179" i="2" l="1"/>
  <c r="Q13" i="1" l="1"/>
  <c r="Q57" i="5" l="1"/>
  <c r="Q60" i="5" s="1"/>
  <c r="I272" i="2" l="1"/>
  <c r="E272" i="2"/>
  <c r="C272" i="2" l="1"/>
  <c r="J47" i="2" l="1"/>
  <c r="G171" i="2"/>
  <c r="E151" i="2" l="1"/>
  <c r="C151" i="2"/>
  <c r="J86" i="2"/>
  <c r="J8" i="2" l="1"/>
  <c r="J7" i="2"/>
  <c r="N51" i="5" l="1"/>
  <c r="L51" i="5" l="1"/>
  <c r="G108" i="2" l="1"/>
  <c r="J107" i="2" l="1"/>
  <c r="J106" i="2"/>
  <c r="G107" i="2"/>
  <c r="G106" i="2"/>
  <c r="G109" i="2"/>
  <c r="J109" i="2"/>
  <c r="G110" i="2"/>
  <c r="J110" i="2"/>
  <c r="G111" i="2"/>
  <c r="J111" i="2"/>
  <c r="G112" i="2"/>
  <c r="J112" i="2"/>
  <c r="J209" i="2" l="1"/>
  <c r="G209" i="2"/>
  <c r="J208" i="2"/>
  <c r="G208" i="2"/>
  <c r="J207" i="2"/>
  <c r="J258" i="2"/>
  <c r="J257" i="2"/>
  <c r="J271" i="2"/>
  <c r="G271" i="2"/>
  <c r="J245" i="2"/>
  <c r="J244" i="2"/>
  <c r="J232" i="2"/>
  <c r="J231" i="2"/>
  <c r="G232" i="2"/>
  <c r="G231" i="2"/>
  <c r="G258" i="2"/>
  <c r="G257" i="2"/>
  <c r="G245" i="2"/>
  <c r="G244" i="2"/>
  <c r="I181" i="2" l="1"/>
  <c r="J98" i="2"/>
  <c r="J256" i="2"/>
  <c r="G256" i="2" l="1"/>
  <c r="J51" i="5"/>
  <c r="H51" i="5" l="1"/>
  <c r="F51" i="5"/>
  <c r="D51" i="5"/>
  <c r="C51" i="5"/>
  <c r="C53" i="5" s="1"/>
  <c r="E49" i="5"/>
  <c r="G49" i="5" s="1"/>
  <c r="I49" i="5" s="1"/>
  <c r="K49" i="5" s="1"/>
  <c r="M49" i="5" s="1"/>
  <c r="O49" i="5" s="1"/>
  <c r="Q49" i="5" s="1"/>
  <c r="E48" i="5"/>
  <c r="G48" i="5" s="1"/>
  <c r="I48" i="5" s="1"/>
  <c r="K48" i="5" s="1"/>
  <c r="M48" i="5" s="1"/>
  <c r="O48" i="5" s="1"/>
  <c r="Q48" i="5" s="1"/>
  <c r="E47" i="5"/>
  <c r="G47" i="5" s="1"/>
  <c r="I47" i="5" s="1"/>
  <c r="K47" i="5" s="1"/>
  <c r="M47" i="5" s="1"/>
  <c r="O47" i="5" s="1"/>
  <c r="Q47" i="5" s="1"/>
  <c r="E46" i="5"/>
  <c r="G46" i="5" s="1"/>
  <c r="I46" i="5" s="1"/>
  <c r="K46" i="5" s="1"/>
  <c r="M46" i="5" s="1"/>
  <c r="O46" i="5" s="1"/>
  <c r="Q46" i="5" s="1"/>
  <c r="E45" i="5"/>
  <c r="G45" i="5" s="1"/>
  <c r="I45" i="5" s="1"/>
  <c r="K45" i="5" s="1"/>
  <c r="M45" i="5" s="1"/>
  <c r="O45" i="5" s="1"/>
  <c r="Q45" i="5" s="1"/>
  <c r="E44" i="5"/>
  <c r="G44" i="5" s="1"/>
  <c r="I44" i="5" s="1"/>
  <c r="K44" i="5" s="1"/>
  <c r="M44" i="5" s="1"/>
  <c r="O44" i="5" s="1"/>
  <c r="Q44" i="5" s="1"/>
  <c r="E43" i="5"/>
  <c r="G43" i="5" s="1"/>
  <c r="I43" i="5" s="1"/>
  <c r="K43" i="5" s="1"/>
  <c r="M43" i="5" s="1"/>
  <c r="O43" i="5" s="1"/>
  <c r="Q43" i="5" s="1"/>
  <c r="E42" i="5"/>
  <c r="G42" i="5" s="1"/>
  <c r="I42" i="5" s="1"/>
  <c r="K42" i="5" s="1"/>
  <c r="M42" i="5" s="1"/>
  <c r="O42" i="5" s="1"/>
  <c r="Q42" i="5" s="1"/>
  <c r="E41" i="5"/>
  <c r="G41" i="5" s="1"/>
  <c r="I41" i="5" s="1"/>
  <c r="K41" i="5" s="1"/>
  <c r="M41" i="5" s="1"/>
  <c r="O41" i="5" s="1"/>
  <c r="Q41" i="5" s="1"/>
  <c r="E40" i="5"/>
  <c r="G40" i="5" s="1"/>
  <c r="I40" i="5" s="1"/>
  <c r="K40" i="5" s="1"/>
  <c r="M40" i="5" s="1"/>
  <c r="O40" i="5" s="1"/>
  <c r="Q40" i="5" s="1"/>
  <c r="E39" i="5"/>
  <c r="G39" i="5" s="1"/>
  <c r="I39" i="5" s="1"/>
  <c r="K39" i="5" s="1"/>
  <c r="M39" i="5" s="1"/>
  <c r="O39" i="5" s="1"/>
  <c r="Q39" i="5" s="1"/>
  <c r="E38" i="5"/>
  <c r="G38" i="5" s="1"/>
  <c r="I38" i="5" s="1"/>
  <c r="K38" i="5" s="1"/>
  <c r="M38" i="5" s="1"/>
  <c r="O38" i="5" s="1"/>
  <c r="Q38" i="5" s="1"/>
  <c r="E37" i="5"/>
  <c r="G37" i="5" s="1"/>
  <c r="I37" i="5" s="1"/>
  <c r="K37" i="5" s="1"/>
  <c r="M37" i="5" s="1"/>
  <c r="O37" i="5" s="1"/>
  <c r="Q37" i="5" s="1"/>
  <c r="E36" i="5"/>
  <c r="G36" i="5" s="1"/>
  <c r="I36" i="5" s="1"/>
  <c r="K36" i="5" s="1"/>
  <c r="M36" i="5" s="1"/>
  <c r="O36" i="5" s="1"/>
  <c r="Q36" i="5" s="1"/>
  <c r="E35" i="5"/>
  <c r="G35" i="5" s="1"/>
  <c r="I35" i="5" s="1"/>
  <c r="K35" i="5" s="1"/>
  <c r="M35" i="5" s="1"/>
  <c r="O35" i="5" s="1"/>
  <c r="Q35" i="5" s="1"/>
  <c r="E34" i="5"/>
  <c r="G34" i="5" s="1"/>
  <c r="I34" i="5" s="1"/>
  <c r="K34" i="5" s="1"/>
  <c r="M34" i="5" s="1"/>
  <c r="O34" i="5" s="1"/>
  <c r="Q34" i="5" s="1"/>
  <c r="E33" i="5"/>
  <c r="G33" i="5" s="1"/>
  <c r="I33" i="5" s="1"/>
  <c r="K33" i="5" s="1"/>
  <c r="M33" i="5" s="1"/>
  <c r="O33" i="5" s="1"/>
  <c r="Q33" i="5" s="1"/>
  <c r="E32" i="5"/>
  <c r="G32" i="5" s="1"/>
  <c r="I32" i="5" s="1"/>
  <c r="K32" i="5" s="1"/>
  <c r="M32" i="5" s="1"/>
  <c r="O32" i="5" s="1"/>
  <c r="Q32" i="5" s="1"/>
  <c r="E31" i="5"/>
  <c r="G31" i="5" s="1"/>
  <c r="I31" i="5" s="1"/>
  <c r="K31" i="5" s="1"/>
  <c r="M31" i="5" s="1"/>
  <c r="O31" i="5" s="1"/>
  <c r="Q31" i="5" s="1"/>
  <c r="E30" i="5"/>
  <c r="G30" i="5" s="1"/>
  <c r="I30" i="5" s="1"/>
  <c r="K30" i="5" s="1"/>
  <c r="M30" i="5" s="1"/>
  <c r="O30" i="5" s="1"/>
  <c r="Q30" i="5" s="1"/>
  <c r="E29" i="5"/>
  <c r="G29" i="5" s="1"/>
  <c r="I29" i="5" s="1"/>
  <c r="K29" i="5" s="1"/>
  <c r="M29" i="5" s="1"/>
  <c r="O29" i="5" s="1"/>
  <c r="Q29" i="5" s="1"/>
  <c r="E28" i="5"/>
  <c r="G28" i="5" s="1"/>
  <c r="I28" i="5" s="1"/>
  <c r="K28" i="5" s="1"/>
  <c r="M28" i="5" s="1"/>
  <c r="O28" i="5" s="1"/>
  <c r="Q28" i="5" s="1"/>
  <c r="E27" i="5"/>
  <c r="G27" i="5" s="1"/>
  <c r="I27" i="5" s="1"/>
  <c r="K27" i="5" s="1"/>
  <c r="M27" i="5" s="1"/>
  <c r="O27" i="5" s="1"/>
  <c r="Q27" i="5" s="1"/>
  <c r="E26" i="5"/>
  <c r="G26" i="5" s="1"/>
  <c r="I26" i="5" s="1"/>
  <c r="K26" i="5" s="1"/>
  <c r="M26" i="5" s="1"/>
  <c r="O26" i="5" s="1"/>
  <c r="Q26" i="5" s="1"/>
  <c r="E25" i="5"/>
  <c r="G25" i="5" s="1"/>
  <c r="I25" i="5" s="1"/>
  <c r="K25" i="5" s="1"/>
  <c r="M25" i="5" s="1"/>
  <c r="O25" i="5" s="1"/>
  <c r="Q25" i="5" s="1"/>
  <c r="E24" i="5"/>
  <c r="G24" i="5" s="1"/>
  <c r="I24" i="5" s="1"/>
  <c r="K24" i="5" s="1"/>
  <c r="M24" i="5" s="1"/>
  <c r="O24" i="5" s="1"/>
  <c r="Q24" i="5" s="1"/>
  <c r="E23" i="5"/>
  <c r="G23" i="5" s="1"/>
  <c r="I23" i="5" s="1"/>
  <c r="K23" i="5" s="1"/>
  <c r="M23" i="5" s="1"/>
  <c r="O23" i="5" s="1"/>
  <c r="Q23" i="5" s="1"/>
  <c r="E22" i="5"/>
  <c r="G22" i="5" s="1"/>
  <c r="I22" i="5" s="1"/>
  <c r="K22" i="5" s="1"/>
  <c r="M22" i="5" s="1"/>
  <c r="O22" i="5" s="1"/>
  <c r="Q22" i="5" s="1"/>
  <c r="E21" i="5"/>
  <c r="G21" i="5" s="1"/>
  <c r="I21" i="5" s="1"/>
  <c r="K21" i="5" s="1"/>
  <c r="M21" i="5" s="1"/>
  <c r="O21" i="5" s="1"/>
  <c r="Q21" i="5" s="1"/>
  <c r="E20" i="5"/>
  <c r="G20" i="5" s="1"/>
  <c r="I20" i="5" s="1"/>
  <c r="K20" i="5" s="1"/>
  <c r="M20" i="5" s="1"/>
  <c r="O20" i="5" s="1"/>
  <c r="Q20" i="5" s="1"/>
  <c r="E19" i="5"/>
  <c r="G19" i="5" s="1"/>
  <c r="I19" i="5" s="1"/>
  <c r="K19" i="5" s="1"/>
  <c r="M19" i="5" s="1"/>
  <c r="O19" i="5" s="1"/>
  <c r="Q19" i="5" s="1"/>
  <c r="E18" i="5"/>
  <c r="G18" i="5" s="1"/>
  <c r="I18" i="5" s="1"/>
  <c r="K18" i="5" s="1"/>
  <c r="M18" i="5" s="1"/>
  <c r="O18" i="5" s="1"/>
  <c r="Q18" i="5" s="1"/>
  <c r="E17" i="5"/>
  <c r="G17" i="5" s="1"/>
  <c r="I17" i="5" s="1"/>
  <c r="K17" i="5" s="1"/>
  <c r="M17" i="5" s="1"/>
  <c r="O17" i="5" s="1"/>
  <c r="Q17" i="5" s="1"/>
  <c r="E16" i="5"/>
  <c r="G16" i="5" s="1"/>
  <c r="I16" i="5" s="1"/>
  <c r="K16" i="5" s="1"/>
  <c r="M16" i="5" s="1"/>
  <c r="O16" i="5" s="1"/>
  <c r="Q16" i="5" s="1"/>
  <c r="E15" i="5"/>
  <c r="G15" i="5" s="1"/>
  <c r="I15" i="5" s="1"/>
  <c r="K15" i="5" s="1"/>
  <c r="M15" i="5" s="1"/>
  <c r="O15" i="5" s="1"/>
  <c r="Q15" i="5" s="1"/>
  <c r="E14" i="5"/>
  <c r="G14" i="5" s="1"/>
  <c r="I14" i="5" s="1"/>
  <c r="K14" i="5" s="1"/>
  <c r="M14" i="5" s="1"/>
  <c r="O14" i="5" s="1"/>
  <c r="Q14" i="5" s="1"/>
  <c r="E13" i="5"/>
  <c r="G13" i="5" s="1"/>
  <c r="I13" i="5" s="1"/>
  <c r="K13" i="5" s="1"/>
  <c r="M13" i="5" s="1"/>
  <c r="O13" i="5" s="1"/>
  <c r="Q13" i="5" s="1"/>
  <c r="E12" i="5"/>
  <c r="G12" i="5" s="1"/>
  <c r="I12" i="5" s="1"/>
  <c r="K12" i="5" s="1"/>
  <c r="M12" i="5" s="1"/>
  <c r="O12" i="5" s="1"/>
  <c r="Q12" i="5" s="1"/>
  <c r="E11" i="5"/>
  <c r="G11" i="5" s="1"/>
  <c r="I11" i="5" s="1"/>
  <c r="K11" i="5" s="1"/>
  <c r="M11" i="5" s="1"/>
  <c r="O11" i="5" s="1"/>
  <c r="Q11" i="5" s="1"/>
  <c r="E10" i="5"/>
  <c r="G10" i="5" s="1"/>
  <c r="I10" i="5" s="1"/>
  <c r="K10" i="5" s="1"/>
  <c r="M10" i="5" s="1"/>
  <c r="O10" i="5" s="1"/>
  <c r="Q10" i="5" s="1"/>
  <c r="E9" i="5"/>
  <c r="G9" i="5" s="1"/>
  <c r="I9" i="5" s="1"/>
  <c r="K9" i="5" s="1"/>
  <c r="M9" i="5" s="1"/>
  <c r="O9" i="5" s="1"/>
  <c r="Q9" i="5" s="1"/>
  <c r="E8" i="5"/>
  <c r="G8" i="5" s="1"/>
  <c r="I8" i="5" s="1"/>
  <c r="K8" i="5" s="1"/>
  <c r="M8" i="5" s="1"/>
  <c r="O8" i="5" s="1"/>
  <c r="Q8" i="5" s="1"/>
  <c r="E7" i="5"/>
  <c r="G7" i="5" s="1"/>
  <c r="I7" i="5" s="1"/>
  <c r="K7" i="5" s="1"/>
  <c r="M7" i="5" s="1"/>
  <c r="O7" i="5" s="1"/>
  <c r="Q7" i="5" s="1"/>
  <c r="E6" i="5"/>
  <c r="G6" i="5" s="1"/>
  <c r="I6" i="5" s="1"/>
  <c r="K6" i="5" s="1"/>
  <c r="M6" i="5" s="1"/>
  <c r="O6" i="5" s="1"/>
  <c r="Q6" i="5" s="1"/>
  <c r="E5" i="5"/>
  <c r="G5" i="5" s="1"/>
  <c r="I5" i="5" s="1"/>
  <c r="K5" i="5" s="1"/>
  <c r="M5" i="5" s="1"/>
  <c r="O5" i="5" s="1"/>
  <c r="Q5" i="5" s="1"/>
  <c r="E4" i="5"/>
  <c r="G4" i="5" s="1"/>
  <c r="I4" i="5" s="1"/>
  <c r="K4" i="5" s="1"/>
  <c r="M4" i="5" s="1"/>
  <c r="O4" i="5" s="1"/>
  <c r="Q4" i="5" s="1"/>
  <c r="E3" i="5"/>
  <c r="G3" i="5" s="1"/>
  <c r="I3" i="5" s="1"/>
  <c r="K3" i="5" s="1"/>
  <c r="M3" i="5" s="1"/>
  <c r="O3" i="5" s="1"/>
  <c r="E2" i="5"/>
  <c r="J25" i="1"/>
  <c r="D25" i="1"/>
  <c r="J269" i="2"/>
  <c r="G269" i="2"/>
  <c r="J268" i="2"/>
  <c r="G268" i="2"/>
  <c r="J267" i="2"/>
  <c r="G267" i="2"/>
  <c r="J266" i="2"/>
  <c r="G266" i="2"/>
  <c r="J265" i="2"/>
  <c r="G265" i="2"/>
  <c r="J264" i="2"/>
  <c r="G264" i="2"/>
  <c r="J263" i="2"/>
  <c r="G263" i="2"/>
  <c r="J262" i="2"/>
  <c r="G262" i="2"/>
  <c r="I259" i="2"/>
  <c r="J24" i="1" s="1"/>
  <c r="E259" i="2"/>
  <c r="C259" i="2"/>
  <c r="D24" i="1" s="1"/>
  <c r="J255" i="2"/>
  <c r="G255" i="2"/>
  <c r="J254" i="2"/>
  <c r="G254" i="2"/>
  <c r="J253" i="2"/>
  <c r="G253" i="2"/>
  <c r="J252" i="2"/>
  <c r="G252" i="2"/>
  <c r="J251" i="2"/>
  <c r="G251" i="2"/>
  <c r="J250" i="2"/>
  <c r="G250" i="2"/>
  <c r="J249" i="2"/>
  <c r="G249" i="2"/>
  <c r="I246" i="2"/>
  <c r="J23" i="1" s="1"/>
  <c r="E246" i="2"/>
  <c r="F23" i="1" s="1"/>
  <c r="C246" i="2"/>
  <c r="D23" i="1" s="1"/>
  <c r="J243" i="2"/>
  <c r="G243" i="2"/>
  <c r="J242" i="2"/>
  <c r="G242" i="2"/>
  <c r="J241" i="2"/>
  <c r="G241" i="2"/>
  <c r="J240" i="2"/>
  <c r="G240" i="2"/>
  <c r="J239" i="2"/>
  <c r="G239" i="2"/>
  <c r="J238" i="2"/>
  <c r="G238" i="2"/>
  <c r="J237" i="2"/>
  <c r="G237" i="2"/>
  <c r="J236" i="2"/>
  <c r="G236" i="2"/>
  <c r="J235" i="2"/>
  <c r="G235" i="2"/>
  <c r="I233" i="2"/>
  <c r="J22" i="1" s="1"/>
  <c r="E233" i="2"/>
  <c r="F22" i="1" s="1"/>
  <c r="C233" i="2"/>
  <c r="D22" i="1" s="1"/>
  <c r="J230" i="2"/>
  <c r="G230" i="2"/>
  <c r="J229" i="2"/>
  <c r="G229" i="2"/>
  <c r="I226" i="2"/>
  <c r="J21" i="1" s="1"/>
  <c r="E226" i="2"/>
  <c r="C226" i="2"/>
  <c r="D21" i="1" s="1"/>
  <c r="J223" i="2"/>
  <c r="G223" i="2"/>
  <c r="J222" i="2"/>
  <c r="G222" i="2"/>
  <c r="J221" i="2"/>
  <c r="G221" i="2"/>
  <c r="J220" i="2"/>
  <c r="G220" i="2"/>
  <c r="J219" i="2"/>
  <c r="G219" i="2"/>
  <c r="J218" i="2"/>
  <c r="G218" i="2"/>
  <c r="J217" i="2"/>
  <c r="G217" i="2"/>
  <c r="J216" i="2"/>
  <c r="G216" i="2"/>
  <c r="J215" i="2"/>
  <c r="G215" i="2"/>
  <c r="J214" i="2"/>
  <c r="G214" i="2"/>
  <c r="J213" i="2"/>
  <c r="G213" i="2"/>
  <c r="I210" i="2"/>
  <c r="J20" i="1" s="1"/>
  <c r="E210" i="2"/>
  <c r="C210" i="2"/>
  <c r="D20" i="1" s="1"/>
  <c r="G207" i="2"/>
  <c r="J206" i="2"/>
  <c r="G206" i="2"/>
  <c r="J205" i="2"/>
  <c r="G205" i="2"/>
  <c r="J204" i="2"/>
  <c r="G204" i="2"/>
  <c r="J203" i="2"/>
  <c r="G203" i="2"/>
  <c r="J202" i="2"/>
  <c r="G202" i="2"/>
  <c r="J201" i="2"/>
  <c r="G201" i="2"/>
  <c r="G200" i="2"/>
  <c r="J199" i="2"/>
  <c r="G199" i="2"/>
  <c r="J198" i="2"/>
  <c r="G198" i="2"/>
  <c r="J197" i="2"/>
  <c r="G197" i="2"/>
  <c r="J196" i="2"/>
  <c r="G196" i="2"/>
  <c r="J195" i="2"/>
  <c r="G195" i="2"/>
  <c r="J194" i="2"/>
  <c r="G194" i="2"/>
  <c r="J193" i="2"/>
  <c r="G193" i="2"/>
  <c r="J192" i="2"/>
  <c r="G192" i="2"/>
  <c r="J191" i="2"/>
  <c r="G191" i="2"/>
  <c r="J190" i="2"/>
  <c r="G190" i="2"/>
  <c r="I187" i="2"/>
  <c r="J19" i="1" s="1"/>
  <c r="E187" i="2"/>
  <c r="F19" i="1" s="1"/>
  <c r="C187" i="2"/>
  <c r="D19" i="1" s="1"/>
  <c r="J185" i="2"/>
  <c r="G185" i="2"/>
  <c r="J184" i="2"/>
  <c r="G184" i="2"/>
  <c r="J18" i="1"/>
  <c r="E181" i="2"/>
  <c r="C181" i="2"/>
  <c r="D18" i="1" s="1"/>
  <c r="J180" i="2"/>
  <c r="J178" i="2"/>
  <c r="J177" i="2"/>
  <c r="J176" i="2"/>
  <c r="G176" i="2"/>
  <c r="I173" i="2"/>
  <c r="J17" i="1" s="1"/>
  <c r="C173" i="2"/>
  <c r="D17" i="1" s="1"/>
  <c r="J169" i="2"/>
  <c r="G169" i="2"/>
  <c r="J168" i="2"/>
  <c r="G168" i="2"/>
  <c r="J167" i="2"/>
  <c r="G167" i="2"/>
  <c r="J166" i="2"/>
  <c r="G166" i="2"/>
  <c r="I163" i="2"/>
  <c r="J16" i="1" s="1"/>
  <c r="E163" i="2"/>
  <c r="F16" i="1" s="1"/>
  <c r="C163" i="2"/>
  <c r="D16" i="1" s="1"/>
  <c r="J160" i="2"/>
  <c r="G160" i="2"/>
  <c r="I157" i="2"/>
  <c r="J15" i="1" s="1"/>
  <c r="E157" i="2"/>
  <c r="F15" i="1" s="1"/>
  <c r="C157" i="2"/>
  <c r="G156" i="2"/>
  <c r="G155" i="2"/>
  <c r="J154" i="2"/>
  <c r="G154" i="2"/>
  <c r="I151" i="2"/>
  <c r="J14" i="1" s="1"/>
  <c r="F14" i="1"/>
  <c r="D14" i="1"/>
  <c r="J124" i="2"/>
  <c r="G124" i="2"/>
  <c r="J123" i="2"/>
  <c r="G123" i="2"/>
  <c r="J122" i="2"/>
  <c r="G122" i="2"/>
  <c r="I119" i="2"/>
  <c r="J13" i="1" s="1"/>
  <c r="E119" i="2"/>
  <c r="F13" i="1" s="1"/>
  <c r="C119" i="2"/>
  <c r="D13" i="1" s="1"/>
  <c r="J116" i="2"/>
  <c r="G116" i="2"/>
  <c r="J115" i="2"/>
  <c r="G115" i="2"/>
  <c r="J114" i="2"/>
  <c r="G114" i="2"/>
  <c r="J113" i="2"/>
  <c r="G113" i="2"/>
  <c r="J105" i="2"/>
  <c r="G105" i="2"/>
  <c r="J104" i="2"/>
  <c r="G104" i="2"/>
  <c r="J103" i="2"/>
  <c r="G103" i="2"/>
  <c r="J102" i="2"/>
  <c r="G102" i="2"/>
  <c r="J101" i="2"/>
  <c r="G101" i="2"/>
  <c r="J100" i="2"/>
  <c r="G100" i="2"/>
  <c r="J99" i="2"/>
  <c r="G99" i="2"/>
  <c r="J97" i="2"/>
  <c r="G97" i="2"/>
  <c r="I94" i="2"/>
  <c r="J12" i="1" s="1"/>
  <c r="E94" i="2"/>
  <c r="F12" i="1" s="1"/>
  <c r="C94" i="2"/>
  <c r="D12" i="1" s="1"/>
  <c r="J92" i="2"/>
  <c r="G92" i="2"/>
  <c r="J91" i="2"/>
  <c r="G91" i="2"/>
  <c r="J90" i="2"/>
  <c r="G90" i="2"/>
  <c r="J89" i="2"/>
  <c r="G89" i="2"/>
  <c r="J88" i="2"/>
  <c r="G88" i="2"/>
  <c r="J87" i="2"/>
  <c r="G87" i="2"/>
  <c r="G86" i="2"/>
  <c r="I83" i="2"/>
  <c r="J11" i="1" s="1"/>
  <c r="E83" i="2"/>
  <c r="F11" i="1" s="1"/>
  <c r="C83" i="2"/>
  <c r="D11" i="1" s="1"/>
  <c r="J81" i="2"/>
  <c r="G81" i="2"/>
  <c r="I78" i="2"/>
  <c r="J10" i="1" s="1"/>
  <c r="E78" i="2"/>
  <c r="F10" i="1" s="1"/>
  <c r="C78" i="2"/>
  <c r="D10" i="1" s="1"/>
  <c r="G75" i="2"/>
  <c r="J74" i="2"/>
  <c r="G74" i="2"/>
  <c r="J73" i="2"/>
  <c r="G73" i="2"/>
  <c r="J72" i="2"/>
  <c r="G72" i="2"/>
  <c r="C69" i="2"/>
  <c r="D9" i="1" s="1"/>
  <c r="G66" i="2"/>
  <c r="I63" i="2"/>
  <c r="J8" i="1" s="1"/>
  <c r="E63" i="2"/>
  <c r="F8" i="1" s="1"/>
  <c r="C63" i="2"/>
  <c r="D8" i="1" s="1"/>
  <c r="J61" i="2"/>
  <c r="G61" i="2"/>
  <c r="J60" i="2"/>
  <c r="G60" i="2"/>
  <c r="J59" i="2"/>
  <c r="G59" i="2"/>
  <c r="J58" i="2"/>
  <c r="G58" i="2"/>
  <c r="J57" i="2"/>
  <c r="G57" i="2"/>
  <c r="J56" i="2"/>
  <c r="G56" i="2"/>
  <c r="C53" i="2"/>
  <c r="D7" i="1" s="1"/>
  <c r="J50" i="2"/>
  <c r="G50" i="2"/>
  <c r="J49" i="2"/>
  <c r="G49" i="2"/>
  <c r="G48" i="2"/>
  <c r="G47" i="2"/>
  <c r="J46" i="2"/>
  <c r="G46" i="2"/>
  <c r="G44" i="2"/>
  <c r="J43" i="2"/>
  <c r="G43" i="2"/>
  <c r="J42" i="2"/>
  <c r="G42" i="2"/>
  <c r="G41" i="2"/>
  <c r="J40" i="2"/>
  <c r="G40" i="2"/>
  <c r="C37" i="2"/>
  <c r="D6" i="1" s="1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C24" i="2"/>
  <c r="C275" i="2" s="1"/>
  <c r="J23" i="2"/>
  <c r="G23" i="2"/>
  <c r="I24" i="2"/>
  <c r="J21" i="2"/>
  <c r="G21" i="2"/>
  <c r="J20" i="2"/>
  <c r="J19" i="2"/>
  <c r="G19" i="2"/>
  <c r="J18" i="2"/>
  <c r="G18" i="2"/>
  <c r="J17" i="2"/>
  <c r="G17" i="2"/>
  <c r="J15" i="2"/>
  <c r="G15" i="2"/>
  <c r="J14" i="2"/>
  <c r="G14" i="2"/>
  <c r="J9" i="2"/>
  <c r="G9" i="2"/>
  <c r="P13" i="1"/>
  <c r="P17" i="1" s="1"/>
  <c r="D5" i="1" l="1"/>
  <c r="C5" i="1" s="1"/>
  <c r="C11" i="2"/>
  <c r="O57" i="5"/>
  <c r="O60" i="5" s="1"/>
  <c r="E57" i="5"/>
  <c r="E60" i="5" s="1"/>
  <c r="C57" i="5"/>
  <c r="C60" i="5" s="1"/>
  <c r="M57" i="5"/>
  <c r="M60" i="5" s="1"/>
  <c r="K57" i="5"/>
  <c r="K60" i="5" s="1"/>
  <c r="G57" i="5"/>
  <c r="G60" i="5" s="1"/>
  <c r="I57" i="5"/>
  <c r="I60" i="5" s="1"/>
  <c r="G272" i="2"/>
  <c r="H25" i="1" s="1"/>
  <c r="J272" i="2"/>
  <c r="K25" i="1" s="1"/>
  <c r="F18" i="1"/>
  <c r="L18" i="1" s="1"/>
  <c r="F21" i="1"/>
  <c r="L21" i="1" s="1"/>
  <c r="A225" i="2"/>
  <c r="F20" i="1"/>
  <c r="L20" i="1" s="1"/>
  <c r="F24" i="1"/>
  <c r="L24" i="1" s="1"/>
  <c r="F25" i="1"/>
  <c r="L25" i="1" s="1"/>
  <c r="G181" i="2"/>
  <c r="H18" i="1" s="1"/>
  <c r="L16" i="1"/>
  <c r="G8" i="2"/>
  <c r="J69" i="2"/>
  <c r="K9" i="1" s="1"/>
  <c r="L8" i="1"/>
  <c r="G67" i="2"/>
  <c r="G69" i="2" s="1"/>
  <c r="J44" i="2"/>
  <c r="G233" i="2"/>
  <c r="H22" i="1" s="1"/>
  <c r="G20" i="2"/>
  <c r="L22" i="1"/>
  <c r="E11" i="2"/>
  <c r="F4" i="1" s="1"/>
  <c r="M4" i="1" s="1"/>
  <c r="I53" i="2"/>
  <c r="J7" i="1" s="1"/>
  <c r="J45" i="2"/>
  <c r="L12" i="1"/>
  <c r="E53" i="2"/>
  <c r="F7" i="1" s="1"/>
  <c r="L7" i="1" s="1"/>
  <c r="I69" i="2"/>
  <c r="J9" i="1" s="1"/>
  <c r="G7" i="2"/>
  <c r="L11" i="1"/>
  <c r="J35" i="2"/>
  <c r="G45" i="2"/>
  <c r="G53" i="2" s="1"/>
  <c r="L10" i="1"/>
  <c r="I37" i="2"/>
  <c r="J6" i="1" s="1"/>
  <c r="J119" i="2"/>
  <c r="K13" i="1" s="1"/>
  <c r="J78" i="2"/>
  <c r="K10" i="1" s="1"/>
  <c r="G78" i="2"/>
  <c r="H10" i="1" s="1"/>
  <c r="J163" i="2"/>
  <c r="K16" i="1" s="1"/>
  <c r="G246" i="2"/>
  <c r="H23" i="1" s="1"/>
  <c r="G187" i="2"/>
  <c r="H19" i="1" s="1"/>
  <c r="J233" i="2"/>
  <c r="K22" i="1" s="1"/>
  <c r="L13" i="1"/>
  <c r="J187" i="2"/>
  <c r="K19" i="1" s="1"/>
  <c r="L14" i="1"/>
  <c r="G63" i="2"/>
  <c r="H8" i="1" s="1"/>
  <c r="L19" i="1"/>
  <c r="L23" i="1"/>
  <c r="J259" i="2"/>
  <c r="K24" i="1" s="1"/>
  <c r="G151" i="2"/>
  <c r="H14" i="1" s="1"/>
  <c r="J157" i="2"/>
  <c r="K15" i="1" s="1"/>
  <c r="J181" i="2"/>
  <c r="K18" i="1" s="1"/>
  <c r="E37" i="2"/>
  <c r="I11" i="2"/>
  <c r="J4" i="1" s="1"/>
  <c r="J5" i="1"/>
  <c r="G94" i="2"/>
  <c r="H12" i="1" s="1"/>
  <c r="G22" i="2"/>
  <c r="D15" i="1"/>
  <c r="L15" i="1" s="1"/>
  <c r="E24" i="2"/>
  <c r="J16" i="2"/>
  <c r="G16" i="2"/>
  <c r="J83" i="2"/>
  <c r="K11" i="1" s="1"/>
  <c r="C17" i="1"/>
  <c r="J63" i="2"/>
  <c r="K8" i="1" s="1"/>
  <c r="E69" i="2"/>
  <c r="G119" i="2"/>
  <c r="G210" i="2"/>
  <c r="H20" i="1" s="1"/>
  <c r="J41" i="2"/>
  <c r="J94" i="2"/>
  <c r="K12" i="1" s="1"/>
  <c r="G226" i="2"/>
  <c r="G83" i="2"/>
  <c r="G157" i="2"/>
  <c r="G163" i="2"/>
  <c r="E51" i="5"/>
  <c r="G2" i="5"/>
  <c r="J210" i="2"/>
  <c r="K20" i="1" s="1"/>
  <c r="J226" i="2"/>
  <c r="K21" i="1" s="1"/>
  <c r="G259" i="2"/>
  <c r="J151" i="2"/>
  <c r="K14" i="1" s="1"/>
  <c r="E173" i="2"/>
  <c r="J170" i="2"/>
  <c r="J173" i="2" s="1"/>
  <c r="K17" i="1" s="1"/>
  <c r="G170" i="2"/>
  <c r="J246" i="2"/>
  <c r="K23" i="1" s="1"/>
  <c r="E275" i="2" l="1"/>
  <c r="F275" i="2" s="1"/>
  <c r="I275" i="2"/>
  <c r="F270" i="2"/>
  <c r="D270" i="2"/>
  <c r="J53" i="2"/>
  <c r="K7" i="1" s="1"/>
  <c r="J26" i="1"/>
  <c r="G24" i="2"/>
  <c r="J11" i="2"/>
  <c r="K4" i="1" s="1"/>
  <c r="J37" i="2"/>
  <c r="K6" i="1" s="1"/>
  <c r="J24" i="2"/>
  <c r="G173" i="2"/>
  <c r="I2" i="5"/>
  <c r="G51" i="5"/>
  <c r="H13" i="1"/>
  <c r="H24" i="1"/>
  <c r="F6" i="1"/>
  <c r="L6" i="1" s="1"/>
  <c r="F5" i="1"/>
  <c r="C9" i="1"/>
  <c r="G37" i="2"/>
  <c r="H16" i="1"/>
  <c r="G11" i="2"/>
  <c r="H7" i="1"/>
  <c r="F17" i="1"/>
  <c r="H11" i="1"/>
  <c r="H21" i="1"/>
  <c r="F9" i="1"/>
  <c r="D4" i="1"/>
  <c r="L4" i="1" s="1"/>
  <c r="H15" i="1"/>
  <c r="H9" i="1"/>
  <c r="K5" i="1" l="1"/>
  <c r="J275" i="2"/>
  <c r="H5" i="1"/>
  <c r="G275" i="2"/>
  <c r="F272" i="2"/>
  <c r="G25" i="1" s="1"/>
  <c r="F129" i="2"/>
  <c r="F137" i="2"/>
  <c r="F145" i="2"/>
  <c r="F134" i="2"/>
  <c r="F146" i="2"/>
  <c r="F139" i="2"/>
  <c r="F128" i="2"/>
  <c r="F125" i="2"/>
  <c r="F133" i="2"/>
  <c r="F141" i="2"/>
  <c r="F149" i="2"/>
  <c r="F138" i="2"/>
  <c r="F127" i="2"/>
  <c r="F135" i="2"/>
  <c r="F132" i="2"/>
  <c r="F148" i="2"/>
  <c r="F126" i="2"/>
  <c r="F130" i="2"/>
  <c r="F142" i="2"/>
  <c r="F131" i="2"/>
  <c r="F143" i="2"/>
  <c r="F144" i="2"/>
  <c r="F140" i="2"/>
  <c r="F136" i="2"/>
  <c r="F147" i="2"/>
  <c r="D130" i="2"/>
  <c r="D138" i="2"/>
  <c r="D146" i="2"/>
  <c r="D139" i="2"/>
  <c r="D147" i="2"/>
  <c r="D148" i="2"/>
  <c r="D133" i="2"/>
  <c r="D134" i="2"/>
  <c r="D144" i="2"/>
  <c r="D131" i="2"/>
  <c r="D141" i="2"/>
  <c r="D127" i="2"/>
  <c r="D128" i="2"/>
  <c r="D145" i="2"/>
  <c r="D132" i="2"/>
  <c r="D140" i="2"/>
  <c r="D149" i="2"/>
  <c r="D142" i="2"/>
  <c r="D143" i="2"/>
  <c r="D136" i="2"/>
  <c r="D129" i="2"/>
  <c r="D125" i="2"/>
  <c r="D137" i="2"/>
  <c r="D126" i="2"/>
  <c r="D135" i="2"/>
  <c r="D272" i="2"/>
  <c r="E25" i="1" s="1"/>
  <c r="F179" i="2"/>
  <c r="D179" i="2"/>
  <c r="F161" i="2"/>
  <c r="D108" i="2"/>
  <c r="I51" i="5"/>
  <c r="K2" i="5"/>
  <c r="F108" i="2"/>
  <c r="F26" i="1"/>
  <c r="Q15" i="1" s="1"/>
  <c r="D107" i="2"/>
  <c r="D106" i="2"/>
  <c r="F107" i="2"/>
  <c r="F106" i="2"/>
  <c r="F109" i="2"/>
  <c r="F110" i="2"/>
  <c r="F111" i="2"/>
  <c r="F112" i="2"/>
  <c r="D111" i="2"/>
  <c r="D110" i="2"/>
  <c r="D112" i="2"/>
  <c r="D109" i="2"/>
  <c r="F208" i="2"/>
  <c r="F209" i="2"/>
  <c r="D218" i="2"/>
  <c r="D173" i="2"/>
  <c r="E17" i="1" s="1"/>
  <c r="D37" i="2"/>
  <c r="E6" i="1" s="1"/>
  <c r="D98" i="2"/>
  <c r="D63" i="2"/>
  <c r="E8" i="1" s="1"/>
  <c r="D16" i="2"/>
  <c r="D9" i="2"/>
  <c r="D35" i="2"/>
  <c r="D75" i="2"/>
  <c r="D97" i="2"/>
  <c r="D8" i="2"/>
  <c r="D19" i="2"/>
  <c r="D240" i="2"/>
  <c r="D34" i="2"/>
  <c r="D57" i="2"/>
  <c r="D229" i="2"/>
  <c r="D176" i="2"/>
  <c r="D217" i="2"/>
  <c r="D58" i="2"/>
  <c r="D254" i="2"/>
  <c r="D251" i="2"/>
  <c r="D181" i="2"/>
  <c r="E18" i="1" s="1"/>
  <c r="D72" i="2"/>
  <c r="D191" i="2"/>
  <c r="D119" i="2"/>
  <c r="E13" i="1" s="1"/>
  <c r="D33" i="2"/>
  <c r="D45" i="2"/>
  <c r="D32" i="2"/>
  <c r="D17" i="2"/>
  <c r="D43" i="2"/>
  <c r="D104" i="2"/>
  <c r="D59" i="2"/>
  <c r="D206" i="2"/>
  <c r="D190" i="2"/>
  <c r="D213" i="2"/>
  <c r="D30" i="2"/>
  <c r="D41" i="2"/>
  <c r="D151" i="2"/>
  <c r="E14" i="1" s="1"/>
  <c r="D69" i="2"/>
  <c r="E9" i="1" s="1"/>
  <c r="D167" i="2"/>
  <c r="D42" i="2"/>
  <c r="D169" i="2"/>
  <c r="D122" i="2"/>
  <c r="D92" i="2"/>
  <c r="D203" i="2"/>
  <c r="D252" i="2"/>
  <c r="D49" i="2"/>
  <c r="D11" i="2"/>
  <c r="E4" i="1" s="1"/>
  <c r="D187" i="2"/>
  <c r="E19" i="1" s="1"/>
  <c r="D53" i="2"/>
  <c r="E7" i="1" s="1"/>
  <c r="D83" i="2"/>
  <c r="E11" i="1" s="1"/>
  <c r="D26" i="1"/>
  <c r="P15" i="1" s="1"/>
  <c r="D265" i="2"/>
  <c r="D60" i="2"/>
  <c r="D29" i="2"/>
  <c r="D103" i="2"/>
  <c r="D78" i="2"/>
  <c r="E10" i="1" s="1"/>
  <c r="D236" i="2"/>
  <c r="D20" i="2"/>
  <c r="D31" i="2"/>
  <c r="D238" i="2"/>
  <c r="D195" i="2"/>
  <c r="D198" i="2"/>
  <c r="D102" i="2"/>
  <c r="D28" i="2"/>
  <c r="D15" i="2"/>
  <c r="D24" i="2"/>
  <c r="D56" i="2"/>
  <c r="D202" i="2"/>
  <c r="D264" i="2"/>
  <c r="D262" i="2"/>
  <c r="D7" i="2"/>
  <c r="D22" i="2"/>
  <c r="D18" i="2"/>
  <c r="D27" i="2"/>
  <c r="D223" i="2"/>
  <c r="D87" i="2"/>
  <c r="D210" i="2"/>
  <c r="E20" i="1" s="1"/>
  <c r="D74" i="2"/>
  <c r="D250" i="2"/>
  <c r="D266" i="2"/>
  <c r="D89" i="2"/>
  <c r="D163" i="2"/>
  <c r="E16" i="1" s="1"/>
  <c r="D116" i="2"/>
  <c r="D177" i="2"/>
  <c r="D123" i="2"/>
  <c r="D160" i="2"/>
  <c r="D200" i="2"/>
  <c r="D259" i="2"/>
  <c r="E24" i="1" s="1"/>
  <c r="D40" i="2"/>
  <c r="D21" i="2"/>
  <c r="D47" i="2"/>
  <c r="D14" i="2"/>
  <c r="D48" i="2"/>
  <c r="D115" i="2"/>
  <c r="D101" i="2"/>
  <c r="D193" i="2"/>
  <c r="D46" i="2"/>
  <c r="D241" i="2"/>
  <c r="D81" i="2"/>
  <c r="D192" i="2"/>
  <c r="D267" i="2"/>
  <c r="D184" i="2"/>
  <c r="D205" i="2"/>
  <c r="D61" i="2"/>
  <c r="D124" i="2"/>
  <c r="D197" i="2"/>
  <c r="D86" i="2"/>
  <c r="D170" i="2"/>
  <c r="D114" i="2"/>
  <c r="D88" i="2"/>
  <c r="D185" i="2"/>
  <c r="D105" i="2"/>
  <c r="D235" i="2"/>
  <c r="D155" i="2"/>
  <c r="D199" i="2"/>
  <c r="D215" i="2"/>
  <c r="D249" i="2"/>
  <c r="D237" i="2"/>
  <c r="D194" i="2"/>
  <c r="D214" i="2"/>
  <c r="D157" i="2"/>
  <c r="E15" i="1" s="1"/>
  <c r="D94" i="2"/>
  <c r="E12" i="1" s="1"/>
  <c r="D90" i="2"/>
  <c r="D44" i="2"/>
  <c r="D216" i="2"/>
  <c r="D73" i="2"/>
  <c r="D66" i="2"/>
  <c r="D99" i="2"/>
  <c r="D221" i="2"/>
  <c r="D204" i="2"/>
  <c r="D100" i="2"/>
  <c r="D230" i="2"/>
  <c r="D255" i="2"/>
  <c r="D220" i="2"/>
  <c r="D222" i="2"/>
  <c r="D243" i="2"/>
  <c r="D196" i="2"/>
  <c r="D239" i="2"/>
  <c r="D219" i="2"/>
  <c r="D113" i="2"/>
  <c r="D242" i="2"/>
  <c r="D166" i="2"/>
  <c r="D201" i="2"/>
  <c r="D263" i="2"/>
  <c r="D269" i="2"/>
  <c r="D246" i="2"/>
  <c r="E23" i="1" s="1"/>
  <c r="D226" i="2"/>
  <c r="E21" i="1" s="1"/>
  <c r="D168" i="2"/>
  <c r="D256" i="2"/>
  <c r="D156" i="2"/>
  <c r="D91" i="2"/>
  <c r="D180" i="2"/>
  <c r="D50" i="2"/>
  <c r="D253" i="2"/>
  <c r="D178" i="2"/>
  <c r="D154" i="2"/>
  <c r="D233" i="2"/>
  <c r="E22" i="1" s="1"/>
  <c r="D171" i="2"/>
  <c r="D207" i="2"/>
  <c r="D257" i="2"/>
  <c r="D268" i="2"/>
  <c r="D258" i="2"/>
  <c r="F207" i="2"/>
  <c r="F245" i="2"/>
  <c r="F244" i="2"/>
  <c r="F271" i="2"/>
  <c r="F98" i="2"/>
  <c r="F232" i="2"/>
  <c r="F231" i="2"/>
  <c r="H270" i="2"/>
  <c r="K26" i="1"/>
  <c r="F257" i="2"/>
  <c r="F258" i="2"/>
  <c r="F256" i="2"/>
  <c r="M17" i="1"/>
  <c r="N17" i="1" s="1"/>
  <c r="L17" i="1"/>
  <c r="M9" i="1"/>
  <c r="N9" i="1" s="1"/>
  <c r="L9" i="1"/>
  <c r="M5" i="1"/>
  <c r="N5" i="1" s="1"/>
  <c r="L5" i="1"/>
  <c r="G26" i="1"/>
  <c r="F263" i="2"/>
  <c r="F266" i="2"/>
  <c r="F252" i="2"/>
  <c r="F239" i="2"/>
  <c r="F222" i="2"/>
  <c r="F214" i="2"/>
  <c r="F269" i="2"/>
  <c r="F255" i="2"/>
  <c r="F242" i="2"/>
  <c r="F230" i="2"/>
  <c r="F217" i="2"/>
  <c r="F203" i="2"/>
  <c r="F201" i="2"/>
  <c r="F199" i="2"/>
  <c r="F191" i="2"/>
  <c r="F154" i="2"/>
  <c r="F122" i="2"/>
  <c r="F254" i="2"/>
  <c r="F250" i="2"/>
  <c r="F243" i="2"/>
  <c r="F220" i="2"/>
  <c r="F194" i="2"/>
  <c r="F178" i="2"/>
  <c r="F166" i="2"/>
  <c r="F157" i="2"/>
  <c r="G15" i="1" s="1"/>
  <c r="F155" i="2"/>
  <c r="F264" i="2"/>
  <c r="F262" i="2"/>
  <c r="F241" i="2"/>
  <c r="F237" i="2"/>
  <c r="F229" i="2"/>
  <c r="F218" i="2"/>
  <c r="F204" i="2"/>
  <c r="F197" i="2"/>
  <c r="F185" i="2"/>
  <c r="F169" i="2"/>
  <c r="F235" i="2"/>
  <c r="F213" i="2"/>
  <c r="F192" i="2"/>
  <c r="F190" i="2"/>
  <c r="F180" i="2"/>
  <c r="F171" i="2"/>
  <c r="F160" i="2"/>
  <c r="F105" i="2"/>
  <c r="F91" i="2"/>
  <c r="F81" i="2"/>
  <c r="F58" i="2"/>
  <c r="F226" i="2"/>
  <c r="G21" i="1" s="1"/>
  <c r="F198" i="2"/>
  <c r="F196" i="2"/>
  <c r="F156" i="2"/>
  <c r="F123" i="2"/>
  <c r="F116" i="2"/>
  <c r="F100" i="2"/>
  <c r="F88" i="2"/>
  <c r="F72" i="2"/>
  <c r="F61" i="2"/>
  <c r="F48" i="2"/>
  <c r="F215" i="2"/>
  <c r="F205" i="2"/>
  <c r="F200" i="2"/>
  <c r="F114" i="2"/>
  <c r="F103" i="2"/>
  <c r="F90" i="2"/>
  <c r="F75" i="2"/>
  <c r="F259" i="2"/>
  <c r="G24" i="1" s="1"/>
  <c r="F210" i="2"/>
  <c r="G20" i="1" s="1"/>
  <c r="F206" i="2"/>
  <c r="F176" i="2"/>
  <c r="F168" i="2"/>
  <c r="F119" i="2"/>
  <c r="G13" i="1" s="1"/>
  <c r="F268" i="2"/>
  <c r="F233" i="2"/>
  <c r="G22" i="1" s="1"/>
  <c r="F219" i="2"/>
  <c r="F202" i="2"/>
  <c r="F195" i="2"/>
  <c r="F193" i="2"/>
  <c r="F101" i="2"/>
  <c r="F73" i="2"/>
  <c r="F66" i="2"/>
  <c r="F49" i="2"/>
  <c r="F249" i="2"/>
  <c r="F238" i="2"/>
  <c r="F236" i="2"/>
  <c r="F221" i="2"/>
  <c r="F124" i="2"/>
  <c r="F115" i="2"/>
  <c r="F104" i="2"/>
  <c r="F265" i="2"/>
  <c r="F251" i="2"/>
  <c r="F240" i="2"/>
  <c r="F223" i="2"/>
  <c r="F216" i="2"/>
  <c r="F184" i="2"/>
  <c r="F167" i="2"/>
  <c r="F99" i="2"/>
  <c r="F97" i="2"/>
  <c r="F87" i="2"/>
  <c r="F60" i="2"/>
  <c r="F47" i="2"/>
  <c r="F267" i="2"/>
  <c r="F102" i="2"/>
  <c r="F89" i="2"/>
  <c r="F50" i="2"/>
  <c r="F43" i="2"/>
  <c r="F34" i="2"/>
  <c r="F29" i="2"/>
  <c r="F17" i="2"/>
  <c r="F14" i="2"/>
  <c r="F44" i="2"/>
  <c r="F42" i="2"/>
  <c r="F35" i="2"/>
  <c r="F163" i="2"/>
  <c r="G16" i="1" s="1"/>
  <c r="F32" i="2"/>
  <c r="F177" i="2"/>
  <c r="F86" i="2"/>
  <c r="F27" i="2"/>
  <c r="F21" i="2"/>
  <c r="F9" i="2"/>
  <c r="F57" i="2"/>
  <c r="F30" i="2"/>
  <c r="F15" i="2"/>
  <c r="F113" i="2"/>
  <c r="F92" i="2"/>
  <c r="F40" i="2"/>
  <c r="F33" i="2"/>
  <c r="F253" i="2"/>
  <c r="F20" i="2"/>
  <c r="F28" i="2"/>
  <c r="F46" i="2"/>
  <c r="F31" i="2"/>
  <c r="F41" i="2"/>
  <c r="F56" i="2"/>
  <c r="F74" i="2"/>
  <c r="F59" i="2"/>
  <c r="F19" i="2"/>
  <c r="F45" i="2"/>
  <c r="F22" i="2"/>
  <c r="F7" i="2"/>
  <c r="F181" i="2"/>
  <c r="G18" i="1" s="1"/>
  <c r="F63" i="2"/>
  <c r="G8" i="1" s="1"/>
  <c r="F18" i="2"/>
  <c r="F83" i="2"/>
  <c r="G11" i="1" s="1"/>
  <c r="F67" i="2"/>
  <c r="F78" i="2"/>
  <c r="G10" i="1" s="1"/>
  <c r="F94" i="2"/>
  <c r="G12" i="1" s="1"/>
  <c r="F246" i="2"/>
  <c r="G23" i="1" s="1"/>
  <c r="F151" i="2"/>
  <c r="G14" i="1" s="1"/>
  <c r="F11" i="2"/>
  <c r="G4" i="1" s="1"/>
  <c r="F187" i="2"/>
  <c r="G19" i="1" s="1"/>
  <c r="F16" i="2"/>
  <c r="F8" i="2"/>
  <c r="F53" i="2"/>
  <c r="G7" i="1" s="1"/>
  <c r="F170" i="2"/>
  <c r="F173" i="2"/>
  <c r="G17" i="1" s="1"/>
  <c r="M25" i="1"/>
  <c r="H6" i="1"/>
  <c r="F37" i="2"/>
  <c r="G6" i="1" s="1"/>
  <c r="H4" i="1"/>
  <c r="C25" i="1"/>
  <c r="F69" i="2"/>
  <c r="G9" i="1" s="1"/>
  <c r="F24" i="2"/>
  <c r="G5" i="1" s="1"/>
  <c r="H17" i="1"/>
  <c r="D275" i="2" l="1"/>
  <c r="E5" i="1"/>
  <c r="H272" i="2"/>
  <c r="I25" i="1" s="1"/>
  <c r="H127" i="2"/>
  <c r="H133" i="2"/>
  <c r="H125" i="2"/>
  <c r="H139" i="2"/>
  <c r="H147" i="2"/>
  <c r="H126" i="2"/>
  <c r="H134" i="2"/>
  <c r="H142" i="2"/>
  <c r="H149" i="2"/>
  <c r="H132" i="2"/>
  <c r="H140" i="2"/>
  <c r="H148" i="2"/>
  <c r="H135" i="2"/>
  <c r="H143" i="2"/>
  <c r="H141" i="2"/>
  <c r="H144" i="2"/>
  <c r="H128" i="2"/>
  <c r="H145" i="2"/>
  <c r="H131" i="2"/>
  <c r="H136" i="2"/>
  <c r="H137" i="2"/>
  <c r="H138" i="2"/>
  <c r="H129" i="2"/>
  <c r="H130" i="2"/>
  <c r="H146" i="2"/>
  <c r="H179" i="2"/>
  <c r="H160" i="2"/>
  <c r="H108" i="2"/>
  <c r="H161" i="2"/>
  <c r="M2" i="5"/>
  <c r="K51" i="5"/>
  <c r="H107" i="2"/>
  <c r="H106" i="2"/>
  <c r="H112" i="2"/>
  <c r="H111" i="2"/>
  <c r="H110" i="2"/>
  <c r="H109" i="2"/>
  <c r="P7" i="1"/>
  <c r="C26" i="1"/>
  <c r="H209" i="2"/>
  <c r="H208" i="2"/>
  <c r="H26" i="1"/>
  <c r="E26" i="1"/>
  <c r="H271" i="2"/>
  <c r="H231" i="2"/>
  <c r="H232" i="2"/>
  <c r="H169" i="2"/>
  <c r="H244" i="2"/>
  <c r="H245" i="2"/>
  <c r="N25" i="1"/>
  <c r="H177" i="2"/>
  <c r="H258" i="2"/>
  <c r="H98" i="2"/>
  <c r="H237" i="2"/>
  <c r="H47" i="2"/>
  <c r="H203" i="2"/>
  <c r="H255" i="2"/>
  <c r="H115" i="2"/>
  <c r="H114" i="2"/>
  <c r="H60" i="2"/>
  <c r="H241" i="2"/>
  <c r="H184" i="2"/>
  <c r="H44" i="2"/>
  <c r="H204" i="2"/>
  <c r="H185" i="2"/>
  <c r="H101" i="2"/>
  <c r="H89" i="2"/>
  <c r="H86" i="2"/>
  <c r="H92" i="2"/>
  <c r="H171" i="2"/>
  <c r="H223" i="2"/>
  <c r="H262" i="2"/>
  <c r="H221" i="2"/>
  <c r="H163" i="2"/>
  <c r="I16" i="1" s="1"/>
  <c r="H205" i="2"/>
  <c r="H168" i="2"/>
  <c r="H253" i="2"/>
  <c r="H18" i="2"/>
  <c r="H219" i="2"/>
  <c r="H263" i="2"/>
  <c r="H20" i="2"/>
  <c r="H198" i="2"/>
  <c r="H249" i="2"/>
  <c r="H191" i="2"/>
  <c r="H218" i="2"/>
  <c r="H16" i="2"/>
  <c r="H99" i="2"/>
  <c r="H17" i="2"/>
  <c r="H15" i="2"/>
  <c r="H33" i="2"/>
  <c r="H264" i="2"/>
  <c r="H7" i="2"/>
  <c r="H57" i="2"/>
  <c r="H154" i="2"/>
  <c r="H56" i="2"/>
  <c r="H235" i="2"/>
  <c r="H11" i="2"/>
  <c r="I4" i="1" s="1"/>
  <c r="H22" i="2"/>
  <c r="H21" i="2"/>
  <c r="H41" i="2"/>
  <c r="H214" i="2"/>
  <c r="H40" i="2"/>
  <c r="H23" i="2"/>
  <c r="H72" i="2"/>
  <c r="H75" i="2"/>
  <c r="H239" i="2"/>
  <c r="H252" i="2"/>
  <c r="H67" i="2"/>
  <c r="H119" i="2"/>
  <c r="I13" i="1" s="1"/>
  <c r="H233" i="2"/>
  <c r="I22" i="1" s="1"/>
  <c r="H190" i="2"/>
  <c r="H197" i="2"/>
  <c r="H87" i="2"/>
  <c r="H116" i="2"/>
  <c r="H192" i="2"/>
  <c r="H91" i="2"/>
  <c r="H97" i="2"/>
  <c r="H9" i="2"/>
  <c r="H14" i="2"/>
  <c r="H66" i="2"/>
  <c r="H240" i="2"/>
  <c r="H78" i="2"/>
  <c r="I10" i="1" s="1"/>
  <c r="H222" i="2"/>
  <c r="H199" i="2"/>
  <c r="H122" i="2"/>
  <c r="H73" i="2"/>
  <c r="H50" i="2"/>
  <c r="H88" i="2"/>
  <c r="H32" i="2"/>
  <c r="H103" i="2"/>
  <c r="H24" i="2"/>
  <c r="I5" i="1" s="1"/>
  <c r="H243" i="2"/>
  <c r="H230" i="2"/>
  <c r="H157" i="2"/>
  <c r="I15" i="1" s="1"/>
  <c r="H37" i="2"/>
  <c r="I6" i="1" s="1"/>
  <c r="H226" i="2"/>
  <c r="I21" i="1" s="1"/>
  <c r="H181" i="2"/>
  <c r="I18" i="1" s="1"/>
  <c r="H195" i="2"/>
  <c r="H27" i="2"/>
  <c r="H46" i="2"/>
  <c r="H215" i="2"/>
  <c r="H43" i="2"/>
  <c r="H220" i="2"/>
  <c r="H167" i="2"/>
  <c r="H63" i="2"/>
  <c r="I8" i="1" s="1"/>
  <c r="H100" i="2"/>
  <c r="H49" i="2"/>
  <c r="H104" i="2"/>
  <c r="H236" i="2"/>
  <c r="H166" i="2"/>
  <c r="H266" i="2"/>
  <c r="H53" i="2"/>
  <c r="I7" i="1" s="1"/>
  <c r="H250" i="2"/>
  <c r="H200" i="2"/>
  <c r="H180" i="2"/>
  <c r="H31" i="2"/>
  <c r="H29" i="2"/>
  <c r="H74" i="2"/>
  <c r="H123" i="2"/>
  <c r="H242" i="2"/>
  <c r="H124" i="2"/>
  <c r="H238" i="2"/>
  <c r="H217" i="2"/>
  <c r="H207" i="2"/>
  <c r="H69" i="2"/>
  <c r="I9" i="1" s="1"/>
  <c r="H259" i="2"/>
  <c r="I24" i="1" s="1"/>
  <c r="H83" i="2"/>
  <c r="I11" i="1" s="1"/>
  <c r="H268" i="2"/>
  <c r="H206" i="2"/>
  <c r="H58" i="2"/>
  <c r="H213" i="2"/>
  <c r="H151" i="2"/>
  <c r="I14" i="1" s="1"/>
  <c r="H251" i="2"/>
  <c r="H187" i="2"/>
  <c r="I19" i="1" s="1"/>
  <c r="H265" i="2"/>
  <c r="H105" i="2"/>
  <c r="H176" i="2"/>
  <c r="H48" i="2"/>
  <c r="H61" i="2"/>
  <c r="H19" i="2"/>
  <c r="H194" i="2"/>
  <c r="H42" i="2"/>
  <c r="H102" i="2"/>
  <c r="H254" i="2"/>
  <c r="H90" i="2"/>
  <c r="H202" i="2"/>
  <c r="H269" i="2"/>
  <c r="H170" i="2"/>
  <c r="H257" i="2"/>
  <c r="H94" i="2"/>
  <c r="I12" i="1" s="1"/>
  <c r="H256" i="2"/>
  <c r="H193" i="2"/>
  <c r="H173" i="2"/>
  <c r="I17" i="1" s="1"/>
  <c r="H246" i="2"/>
  <c r="I23" i="1" s="1"/>
  <c r="H81" i="2"/>
  <c r="H34" i="2"/>
  <c r="H267" i="2"/>
  <c r="H45" i="2"/>
  <c r="H35" i="2"/>
  <c r="H229" i="2"/>
  <c r="H59" i="2"/>
  <c r="H196" i="2"/>
  <c r="H8" i="2"/>
  <c r="H28" i="2"/>
  <c r="H201" i="2"/>
  <c r="H30" i="2"/>
  <c r="H113" i="2"/>
  <c r="H178" i="2"/>
  <c r="H216" i="2"/>
  <c r="H210" i="2"/>
  <c r="I20" i="1" s="1"/>
  <c r="L26" i="1"/>
  <c r="M26" i="1"/>
  <c r="O2" i="5" l="1"/>
  <c r="O51" i="5" s="1"/>
  <c r="M51" i="5"/>
  <c r="W51" i="5" s="1"/>
  <c r="N26" i="1"/>
</calcChain>
</file>

<file path=xl/sharedStrings.xml><?xml version="1.0" encoding="utf-8"?>
<sst xmlns="http://schemas.openxmlformats.org/spreadsheetml/2006/main" count="351" uniqueCount="278">
  <si>
    <t>Phases</t>
  </si>
  <si>
    <t>DESCRIPTION</t>
  </si>
  <si>
    <t>Budget by Phase</t>
  </si>
  <si>
    <t>BUDGET</t>
  </si>
  <si>
    <t>% Budget</t>
  </si>
  <si>
    <t>ACTUAL</t>
  </si>
  <si>
    <t>% Actual</t>
  </si>
  <si>
    <t>VARIANCE</t>
  </si>
  <si>
    <t>% Variance</t>
  </si>
  <si>
    <t>AMOUNT PAID</t>
  </si>
  <si>
    <t>AMOUNT DUE</t>
  </si>
  <si>
    <t>LEFT TO SPEND</t>
  </si>
  <si>
    <t>Total by phase</t>
  </si>
  <si>
    <t>Variance by Phase</t>
  </si>
  <si>
    <t>Phase 0</t>
  </si>
  <si>
    <t>Ongoing Expenditures</t>
  </si>
  <si>
    <t>Phase 1</t>
  </si>
  <si>
    <t>General Requirements</t>
  </si>
  <si>
    <t>Projected Budget</t>
  </si>
  <si>
    <t>Site Prep</t>
  </si>
  <si>
    <t>Site Development Costs &amp; Utilities</t>
  </si>
  <si>
    <t>Variance</t>
  </si>
  <si>
    <t>Excavation &amp; Earthwork</t>
  </si>
  <si>
    <t>Phase 2</t>
  </si>
  <si>
    <t>Foundation</t>
  </si>
  <si>
    <t>Budget</t>
  </si>
  <si>
    <t>Actual</t>
  </si>
  <si>
    <t>Rough Framing</t>
  </si>
  <si>
    <t>Main House</t>
  </si>
  <si>
    <t>Roofing</t>
  </si>
  <si>
    <t>Windows/Exterior Doors</t>
  </si>
  <si>
    <t>Garage</t>
  </si>
  <si>
    <t>Plumbing</t>
  </si>
  <si>
    <t>Front Porch</t>
  </si>
  <si>
    <t>Electrical</t>
  </si>
  <si>
    <t>Total</t>
  </si>
  <si>
    <t xml:space="preserve">HVAC </t>
  </si>
  <si>
    <t>Insulation &amp; Air Sealing</t>
  </si>
  <si>
    <t>Price per Sq Ft</t>
  </si>
  <si>
    <t>Phase 3</t>
  </si>
  <si>
    <t>Other Masonary/Paving</t>
  </si>
  <si>
    <t>Average</t>
  </si>
  <si>
    <t>Exterior</t>
  </si>
  <si>
    <t>Drywall/Plaster</t>
  </si>
  <si>
    <t>Interior Finish</t>
  </si>
  <si>
    <t>Kitchen &amp; Pantry</t>
  </si>
  <si>
    <t>Mudroom &amp; Laundry Room</t>
  </si>
  <si>
    <t>Bathrooms</t>
  </si>
  <si>
    <t>Porches &amp; Decks</t>
  </si>
  <si>
    <t>Appliances</t>
  </si>
  <si>
    <t>Total Construction Costs</t>
  </si>
  <si>
    <t>Loan Line Item</t>
  </si>
  <si>
    <t xml:space="preserve">   NOTES</t>
  </si>
  <si>
    <t>Electric Bill</t>
  </si>
  <si>
    <t>Water Bill</t>
  </si>
  <si>
    <t>Builder's Risk Insurance</t>
  </si>
  <si>
    <t>Subtotal</t>
  </si>
  <si>
    <t>Plan Check</t>
  </si>
  <si>
    <t xml:space="preserve">Permits: Zoning, Building, Environmental, Other                                            </t>
  </si>
  <si>
    <t>LDA Fees</t>
  </si>
  <si>
    <t>Survey</t>
  </si>
  <si>
    <t>Structural Engineers Fees</t>
  </si>
  <si>
    <t>Architect Fees</t>
  </si>
  <si>
    <t>Material Takeoff List</t>
  </si>
  <si>
    <t>House Inspection Fee</t>
  </si>
  <si>
    <t>Misc Expenses</t>
  </si>
  <si>
    <t>N/A</t>
  </si>
  <si>
    <t>Installation of construction entrance per civil site plans</t>
  </si>
  <si>
    <t>Installation of silt fence per civil plans</t>
  </si>
  <si>
    <t>Clearing and hauling away brush in backyard</t>
  </si>
  <si>
    <t>Add 2" new gravel over construction entrance once house is</t>
  </si>
  <si>
    <t xml:space="preserve">Job-Site Security </t>
  </si>
  <si>
    <t>Dumpster &amp; Removal</t>
  </si>
  <si>
    <t>Storage On Site &amp; Off Site</t>
  </si>
  <si>
    <t>Portable Toilet</t>
  </si>
  <si>
    <t>Lot Staking</t>
  </si>
  <si>
    <t>Soil &amp; Perc Tests</t>
  </si>
  <si>
    <t>Town Sewer: Tap Fees &amp; Hookup</t>
  </si>
  <si>
    <t>Side Sewer Extension Line</t>
  </si>
  <si>
    <t>County Sewer: Application fee</t>
  </si>
  <si>
    <t>Civil Engineer - Sewer Plans Designs</t>
  </si>
  <si>
    <t>Civil Engineer - Drainage Plan Designs</t>
  </si>
  <si>
    <t>Geotechnical Engineer - Geotechnical Report &amp; Inflitration Report</t>
  </si>
  <si>
    <t>Gas: Permit, Connection Fee, Hookup</t>
  </si>
  <si>
    <t>Temp Power</t>
  </si>
  <si>
    <t>Trenching and backfill for power, and gas trench</t>
  </si>
  <si>
    <t>Locate/ dig up existing water line on site and install yard hydrant to</t>
  </si>
  <si>
    <t>Trenching for footing and downspout drains around existing foundation</t>
  </si>
  <si>
    <t>Installation of footing drains, downspout drains and dispersal trench and rain garden</t>
  </si>
  <si>
    <t>Dig foundation (18" deep) for new garage, backfill and prep for new garage slab</t>
  </si>
  <si>
    <t xml:space="preserve">Excavate 18" foundation hole for addition </t>
  </si>
  <si>
    <t>Framing Lumber</t>
  </si>
  <si>
    <t>Roof Framing/Trusses</t>
  </si>
  <si>
    <t>Framing Hardware</t>
  </si>
  <si>
    <t>Rough Framing - Labor Only</t>
  </si>
  <si>
    <t>Enter Additional Items</t>
  </si>
  <si>
    <t>Exterior doors, prehung</t>
  </si>
  <si>
    <t>Schlage Connect Doorlock</t>
  </si>
  <si>
    <t>Locksets, knobs, door hardware</t>
  </si>
  <si>
    <t>Windows</t>
  </si>
  <si>
    <t>Porch Ceiling</t>
  </si>
  <si>
    <t>Rough Plumbing</t>
  </si>
  <si>
    <t>Shower Glass</t>
  </si>
  <si>
    <t>Tub</t>
  </si>
  <si>
    <t>Sinks</t>
  </si>
  <si>
    <t>Tankless</t>
  </si>
  <si>
    <t>Shower Insert</t>
  </si>
  <si>
    <t>Fixtures - Faucets</t>
  </si>
  <si>
    <t>Fixtures - Shower heads</t>
  </si>
  <si>
    <t>Toilet</t>
  </si>
  <si>
    <t>Fixtures - Towel Warmers &amp; Mirrors</t>
  </si>
  <si>
    <t>Garbage Disposal</t>
  </si>
  <si>
    <t>Fixtures - Tub filler</t>
  </si>
  <si>
    <t>Fixtures - Towel Handles (Long)</t>
  </si>
  <si>
    <t>Fixtures - Towel Handles (Short)</t>
  </si>
  <si>
    <t>Fixtures - Toilet Paper Holder</t>
  </si>
  <si>
    <t>Cushion</t>
  </si>
  <si>
    <t>Service Panel, Sub-Panels</t>
  </si>
  <si>
    <t>Rough Wiring</t>
  </si>
  <si>
    <t>Lighting Fixtures</t>
  </si>
  <si>
    <t>Light Fixtures</t>
  </si>
  <si>
    <t>Recessed Lights Trims</t>
  </si>
  <si>
    <t>Ceiling Mounted Exhaut Fan</t>
  </si>
  <si>
    <t>GFCI Outlet</t>
  </si>
  <si>
    <t>Recessed Cans</t>
  </si>
  <si>
    <t>Wall Plates</t>
  </si>
  <si>
    <t>Switch</t>
  </si>
  <si>
    <t>Smoke Detector</t>
  </si>
  <si>
    <t>Outlet 2</t>
  </si>
  <si>
    <t>Thermostat</t>
  </si>
  <si>
    <t>Dimmer</t>
  </si>
  <si>
    <t>Combo Carbon Monoxide &amp; Smoke Detector</t>
  </si>
  <si>
    <t>Cat 5</t>
  </si>
  <si>
    <t>Outlet 1</t>
  </si>
  <si>
    <t>Cat 5 Wall Plate</t>
  </si>
  <si>
    <t>Recessed can light with waterproof cover</t>
  </si>
  <si>
    <t>Ubiquiti</t>
  </si>
  <si>
    <t>Android Tablet</t>
  </si>
  <si>
    <t>Tablet Wall Mount Brackets</t>
  </si>
  <si>
    <t>Lighting control system</t>
  </si>
  <si>
    <t>Doorbell System</t>
  </si>
  <si>
    <t>Smoke, CO2 Alarms</t>
  </si>
  <si>
    <t>Intercom system</t>
  </si>
  <si>
    <t>Security system</t>
  </si>
  <si>
    <t>Home Theater/Entertainment</t>
  </si>
  <si>
    <t>Porch</t>
  </si>
  <si>
    <t>Garage Slab</t>
  </si>
  <si>
    <t xml:space="preserve">Driveway  </t>
  </si>
  <si>
    <t>Walkways</t>
  </si>
  <si>
    <t>Garage Taxes</t>
  </si>
  <si>
    <t>Harscapes Taxes</t>
  </si>
  <si>
    <t>Weather Barrier (Tyvek, etc.)</t>
  </si>
  <si>
    <t>Fascia</t>
  </si>
  <si>
    <t>Drywall Labor &amp; Materials</t>
  </si>
  <si>
    <t xml:space="preserve">Interior Doors, prehung  </t>
  </si>
  <si>
    <t>Trim: Wainscoting</t>
  </si>
  <si>
    <t>Trim: Crown Molding</t>
  </si>
  <si>
    <t>Trim: Lockers</t>
  </si>
  <si>
    <t>Trim: Stairways Parts: Stairs, Railings, Newels</t>
  </si>
  <si>
    <t>Trim: Walkway Baluster</t>
  </si>
  <si>
    <t>Trim: Baseboard</t>
  </si>
  <si>
    <t>Flooring: Engineered Hardwood Flooring</t>
  </si>
  <si>
    <t>Flooring: Carpet</t>
  </si>
  <si>
    <t>Flooring: Tile</t>
  </si>
  <si>
    <t>Flooring: Baseboard</t>
  </si>
  <si>
    <t>Fireplace: Built-In Shelving</t>
  </si>
  <si>
    <t>Closet Shelving, Hardware</t>
  </si>
  <si>
    <t>Interior Painting, Staining</t>
  </si>
  <si>
    <t>Interior Carpentry Labor Only</t>
  </si>
  <si>
    <t>Gas Fireplace</t>
  </si>
  <si>
    <t>Fireplace Surrounding</t>
  </si>
  <si>
    <t>Door Knob</t>
  </si>
  <si>
    <t>Kitchen Cabinets</t>
  </si>
  <si>
    <t>Kitchen Interior Organizers</t>
  </si>
  <si>
    <t>Kitchen Cabinets Doors</t>
  </si>
  <si>
    <t>Kitchen Glass Doors</t>
  </si>
  <si>
    <t>Pantry Cabinets</t>
  </si>
  <si>
    <t>Cabinet Pulls, Hardware</t>
  </si>
  <si>
    <t>Kitchen Countertops</t>
  </si>
  <si>
    <t>Backsplash</t>
  </si>
  <si>
    <t>Ceramic Tile, Stone</t>
  </si>
  <si>
    <t>K&amp;B Labor Only</t>
  </si>
  <si>
    <t>Lockers</t>
  </si>
  <si>
    <t>Cabinets</t>
  </si>
  <si>
    <t>Vanity: Master Bathroom</t>
  </si>
  <si>
    <t>Vanity: Boys Bathroom</t>
  </si>
  <si>
    <t>Vanity: Guest Suite</t>
  </si>
  <si>
    <t>Vanity Tops</t>
  </si>
  <si>
    <t>Vanity Tops 2'10" by 8'</t>
  </si>
  <si>
    <t>Porches, Decks &amp; Landscapes</t>
  </si>
  <si>
    <t>Open Porch</t>
  </si>
  <si>
    <t>Screened Porch</t>
  </si>
  <si>
    <t>Wood or Composite Deck</t>
  </si>
  <si>
    <t>Fencing</t>
  </si>
  <si>
    <t>Other Outdoor Structures</t>
  </si>
  <si>
    <t>Seeding/Sod</t>
  </si>
  <si>
    <t>Plantings, Landscaping</t>
  </si>
  <si>
    <t>Deck</t>
  </si>
  <si>
    <t>Landscaping</t>
  </si>
  <si>
    <t>Refrigerator</t>
  </si>
  <si>
    <t>Cooktop</t>
  </si>
  <si>
    <t>Wall Oven</t>
  </si>
  <si>
    <t>Hood</t>
  </si>
  <si>
    <t>Drawer Microwave</t>
  </si>
  <si>
    <t>Dishwasher</t>
  </si>
  <si>
    <t>Washer</t>
  </si>
  <si>
    <t>Dryer</t>
  </si>
  <si>
    <t>Carpet</t>
  </si>
  <si>
    <t>Painting</t>
  </si>
  <si>
    <t>TOTAL CONSTRUCTION COSTS</t>
  </si>
  <si>
    <t>Inspection Fees</t>
  </si>
  <si>
    <t>Plans &amp; Specs</t>
  </si>
  <si>
    <t>Permits</t>
  </si>
  <si>
    <t>Surveying &amp; Engineering</t>
  </si>
  <si>
    <t>Foundation Labor</t>
  </si>
  <si>
    <t>Foundation Concrete</t>
  </si>
  <si>
    <t>Siding</t>
  </si>
  <si>
    <t>Framing Labor</t>
  </si>
  <si>
    <t>Electrical Wiring</t>
  </si>
  <si>
    <t>Finish Plumbing</t>
  </si>
  <si>
    <t>Insulation</t>
  </si>
  <si>
    <t>Roof Trusses</t>
  </si>
  <si>
    <t>Drywall</t>
  </si>
  <si>
    <t>Heating</t>
  </si>
  <si>
    <t>Windows &amp; Screens</t>
  </si>
  <si>
    <t>Finish Labor</t>
  </si>
  <si>
    <t>Staircase</t>
  </si>
  <si>
    <t>Decks</t>
  </si>
  <si>
    <t>Utility Fees</t>
  </si>
  <si>
    <t>Interior Painting</t>
  </si>
  <si>
    <t>Name</t>
  </si>
  <si>
    <t>Bal</t>
  </si>
  <si>
    <t>Draw 1</t>
  </si>
  <si>
    <t>Remain Bal</t>
  </si>
  <si>
    <t>Draw 2</t>
  </si>
  <si>
    <t>Draw 3</t>
  </si>
  <si>
    <t>Draw 4</t>
  </si>
  <si>
    <t>Excavating, Fill, Grading, Hauling</t>
  </si>
  <si>
    <t>Steps, Sidewalks, Driveway</t>
  </si>
  <si>
    <t>Garage, Basement Floors, Concrete</t>
  </si>
  <si>
    <t>Chimney, Fireplace, Insert</t>
  </si>
  <si>
    <t>Sewer, Septic</t>
  </si>
  <si>
    <t>Gutter, Downspouts</t>
  </si>
  <si>
    <t>Exterior Door &amp; Trim</t>
  </si>
  <si>
    <t>Interior Doors &amp; Trim</t>
  </si>
  <si>
    <t>Garage Doors &amp; Openers</t>
  </si>
  <si>
    <t>Mirrors, Shower Doors</t>
  </si>
  <si>
    <t>Contingency</t>
  </si>
  <si>
    <t>Gas Line &amp; Hook Up</t>
  </si>
  <si>
    <t>Kitchen Cabinets, Countertops, Hardware</t>
  </si>
  <si>
    <t>Kitchen Backsplash</t>
  </si>
  <si>
    <t>Floor, Hardwood, Baseboards</t>
  </si>
  <si>
    <t>Flooring, Tile</t>
  </si>
  <si>
    <t>Bathroom, Backsplash</t>
  </si>
  <si>
    <t>Bathroom, Vanities</t>
  </si>
  <si>
    <t>Miscellaneous Bathroom Hardware</t>
  </si>
  <si>
    <t>Running Total</t>
  </si>
  <si>
    <t>Materials and Labor</t>
  </si>
  <si>
    <t>Garage Doors and Door Opener</t>
  </si>
  <si>
    <t>Trim Plumbing</t>
  </si>
  <si>
    <t>Materials plus labor</t>
  </si>
  <si>
    <t>Fixture - Shower heads rough in</t>
  </si>
  <si>
    <t>Mudroom Faucet</t>
  </si>
  <si>
    <t>Draw 5</t>
  </si>
  <si>
    <t>Draw 6</t>
  </si>
  <si>
    <t>Siding, labor &amp; materials</t>
  </si>
  <si>
    <t>Draw 7</t>
  </si>
  <si>
    <t>Pmt</t>
  </si>
  <si>
    <t>Tax</t>
  </si>
  <si>
    <t>Insurance</t>
  </si>
  <si>
    <t>Rate</t>
  </si>
  <si>
    <t>Amount</t>
  </si>
  <si>
    <t>Backfill of all trenches &amp; Final Grade</t>
  </si>
  <si>
    <t>LAST NAME PROJECT</t>
  </si>
  <si>
    <t>Loan Line Item #</t>
  </si>
  <si>
    <t>Foundation Materials</t>
  </si>
  <si>
    <t>HVAC Whole House</t>
  </si>
  <si>
    <t>Vanity: Girl Bathroom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</si>
</sst>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rgb="FF000000"/>
      <name val="Calibri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b/>
      <sz val="11"/>
      <color rgb="FF00B050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rgb="FF00B050"/>
      <name val="Calibri"/>
      <family val="2"/>
    </font>
    <font>
      <b/>
      <sz val="2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b/>
      <sz val="11"/>
      <color theme="5" tint="-0.499984740745262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Font="1"/>
    <xf numFmtId="10" fontId="0" fillId="0" borderId="0" xfId="0" applyNumberFormat="1" applyFont="1"/>
    <xf numFmtId="0" fontId="1" fillId="0" borderId="0" xfId="0" applyFont="1"/>
    <xf numFmtId="10" fontId="1" fillId="0" borderId="0" xfId="0" applyNumberFormat="1" applyFont="1"/>
    <xf numFmtId="10" fontId="2" fillId="0" borderId="0" xfId="0" applyNumberFormat="1" applyFont="1"/>
    <xf numFmtId="0" fontId="2" fillId="0" borderId="0" xfId="0" applyFont="1"/>
    <xf numFmtId="43" fontId="0" fillId="0" borderId="0" xfId="0" applyNumberFormat="1" applyFont="1"/>
    <xf numFmtId="10" fontId="3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44" fontId="1" fillId="0" borderId="0" xfId="0" applyNumberFormat="1" applyFont="1" applyAlignment="1">
      <alignment vertical="center"/>
    </xf>
    <xf numFmtId="44" fontId="5" fillId="0" borderId="0" xfId="0" applyNumberFormat="1" applyFont="1"/>
    <xf numFmtId="44" fontId="0" fillId="2" borderId="1" xfId="0" applyNumberFormat="1" applyFont="1" applyFill="1" applyBorder="1"/>
    <xf numFmtId="0" fontId="0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44" fontId="3" fillId="0" borderId="3" xfId="0" applyNumberFormat="1" applyFont="1" applyBorder="1"/>
    <xf numFmtId="44" fontId="3" fillId="0" borderId="4" xfId="0" applyNumberFormat="1" applyFont="1" applyBorder="1"/>
    <xf numFmtId="43" fontId="6" fillId="0" borderId="0" xfId="0" applyNumberFormat="1" applyFont="1"/>
    <xf numFmtId="44" fontId="4" fillId="0" borderId="0" xfId="0" applyNumberFormat="1" applyFont="1" applyAlignment="1">
      <alignment vertical="center"/>
    </xf>
    <xf numFmtId="44" fontId="7" fillId="0" borderId="0" xfId="0" applyNumberFormat="1" applyFont="1"/>
    <xf numFmtId="0" fontId="5" fillId="0" borderId="0" xfId="0" applyFont="1"/>
    <xf numFmtId="1" fontId="5" fillId="0" borderId="0" xfId="0" applyNumberFormat="1" applyFont="1" applyAlignment="1">
      <alignment horizontal="left"/>
    </xf>
    <xf numFmtId="10" fontId="5" fillId="0" borderId="0" xfId="0" applyNumberFormat="1" applyFont="1"/>
    <xf numFmtId="9" fontId="5" fillId="0" borderId="0" xfId="0" applyNumberFormat="1" applyFont="1"/>
    <xf numFmtId="0" fontId="9" fillId="3" borderId="5" xfId="0" applyFont="1" applyFill="1" applyBorder="1" applyAlignment="1">
      <alignment vertical="center"/>
    </xf>
    <xf numFmtId="1" fontId="9" fillId="3" borderId="5" xfId="0" applyNumberFormat="1" applyFont="1" applyFill="1" applyBorder="1" applyAlignment="1">
      <alignment horizontal="left" vertical="center" wrapText="1"/>
    </xf>
    <xf numFmtId="44" fontId="9" fillId="3" borderId="5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5" fillId="0" borderId="5" xfId="0" applyNumberFormat="1" applyFont="1" applyBorder="1" applyAlignment="1">
      <alignment horizontal="left"/>
    </xf>
    <xf numFmtId="44" fontId="5" fillId="0" borderId="5" xfId="0" applyNumberFormat="1" applyFont="1" applyBorder="1"/>
    <xf numFmtId="10" fontId="5" fillId="0" borderId="5" xfId="0" applyNumberFormat="1" applyFont="1" applyBorder="1"/>
    <xf numFmtId="9" fontId="5" fillId="0" borderId="5" xfId="0" applyNumberFormat="1" applyFont="1" applyBorder="1"/>
    <xf numFmtId="0" fontId="5" fillId="0" borderId="5" xfId="0" applyFont="1" applyBorder="1"/>
    <xf numFmtId="1" fontId="5" fillId="0" borderId="6" xfId="0" applyNumberFormat="1" applyFont="1" applyBorder="1" applyAlignment="1">
      <alignment horizontal="left"/>
    </xf>
    <xf numFmtId="44" fontId="5" fillId="0" borderId="6" xfId="0" applyNumberFormat="1" applyFont="1" applyBorder="1"/>
    <xf numFmtId="10" fontId="5" fillId="0" borderId="6" xfId="0" applyNumberFormat="1" applyFont="1" applyBorder="1"/>
    <xf numFmtId="9" fontId="5" fillId="0" borderId="6" xfId="0" applyNumberFormat="1" applyFont="1" applyBorder="1"/>
    <xf numFmtId="43" fontId="5" fillId="0" borderId="5" xfId="0" applyNumberFormat="1" applyFont="1" applyBorder="1"/>
    <xf numFmtId="0" fontId="10" fillId="5" borderId="5" xfId="0" applyFont="1" applyFill="1" applyBorder="1" applyAlignment="1">
      <alignment horizontal="right"/>
    </xf>
    <xf numFmtId="1" fontId="10" fillId="5" borderId="5" xfId="0" applyNumberFormat="1" applyFont="1" applyFill="1" applyBorder="1" applyAlignment="1">
      <alignment horizontal="left"/>
    </xf>
    <xf numFmtId="44" fontId="10" fillId="5" borderId="5" xfId="0" applyNumberFormat="1" applyFont="1" applyFill="1" applyBorder="1"/>
    <xf numFmtId="10" fontId="10" fillId="5" borderId="5" xfId="0" applyNumberFormat="1" applyFont="1" applyFill="1" applyBorder="1"/>
    <xf numFmtId="9" fontId="10" fillId="5" borderId="5" xfId="0" applyNumberFormat="1" applyFont="1" applyFill="1" applyBorder="1"/>
    <xf numFmtId="0" fontId="10" fillId="5" borderId="5" xfId="0" applyFont="1" applyFill="1" applyBorder="1"/>
    <xf numFmtId="0" fontId="10" fillId="0" borderId="0" xfId="0" applyFont="1"/>
    <xf numFmtId="43" fontId="10" fillId="5" borderId="5" xfId="0" applyNumberFormat="1" applyFont="1" applyFill="1" applyBorder="1" applyAlignment="1">
      <alignment horizontal="right"/>
    </xf>
    <xf numFmtId="43" fontId="5" fillId="0" borderId="0" xfId="0" applyNumberFormat="1" applyFont="1"/>
    <xf numFmtId="0" fontId="5" fillId="0" borderId="7" xfId="0" applyFont="1" applyBorder="1"/>
    <xf numFmtId="44" fontId="5" fillId="0" borderId="4" xfId="0" applyNumberFormat="1" applyFont="1" applyBorder="1"/>
    <xf numFmtId="0" fontId="5" fillId="0" borderId="8" xfId="0" applyFont="1" applyBorder="1"/>
    <xf numFmtId="1" fontId="5" fillId="0" borderId="8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left"/>
    </xf>
    <xf numFmtId="44" fontId="10" fillId="0" borderId="0" xfId="0" applyNumberFormat="1" applyFont="1"/>
    <xf numFmtId="10" fontId="10" fillId="0" borderId="0" xfId="0" applyNumberFormat="1" applyFont="1"/>
    <xf numFmtId="9" fontId="10" fillId="0" borderId="0" xfId="0" applyNumberFormat="1" applyFont="1"/>
    <xf numFmtId="0" fontId="5" fillId="0" borderId="0" xfId="0" applyFont="1" applyAlignment="1">
      <alignment horizontal="right"/>
    </xf>
    <xf numFmtId="0" fontId="9" fillId="6" borderId="5" xfId="0" applyFont="1" applyFill="1" applyBorder="1" applyAlignment="1">
      <alignment horizontal="right"/>
    </xf>
    <xf numFmtId="1" fontId="10" fillId="6" borderId="5" xfId="0" applyNumberFormat="1" applyFont="1" applyFill="1" applyBorder="1" applyAlignment="1">
      <alignment horizontal="left"/>
    </xf>
    <xf numFmtId="44" fontId="10" fillId="6" borderId="5" xfId="0" applyNumberFormat="1" applyFont="1" applyFill="1" applyBorder="1"/>
    <xf numFmtId="9" fontId="10" fillId="6" borderId="5" xfId="0" applyNumberFormat="1" applyFont="1" applyFill="1" applyBorder="1"/>
    <xf numFmtId="10" fontId="10" fillId="6" borderId="5" xfId="0" applyNumberFormat="1" applyFont="1" applyFill="1" applyBorder="1"/>
    <xf numFmtId="0" fontId="3" fillId="0" borderId="0" xfId="0" applyFont="1" applyAlignment="1">
      <alignment horizontal="right"/>
    </xf>
    <xf numFmtId="43" fontId="3" fillId="0" borderId="0" xfId="0" applyNumberFormat="1" applyFont="1"/>
    <xf numFmtId="44" fontId="0" fillId="0" borderId="0" xfId="0" applyNumberFormat="1" applyFont="1" applyAlignment="1"/>
    <xf numFmtId="43" fontId="0" fillId="0" borderId="0" xfId="2" applyFont="1" applyAlignment="1"/>
    <xf numFmtId="0" fontId="0" fillId="0" borderId="0" xfId="0" applyFont="1" applyAlignment="1"/>
    <xf numFmtId="43" fontId="0" fillId="0" borderId="0" xfId="0" applyNumberFormat="1" applyFont="1" applyAlignment="1"/>
    <xf numFmtId="0" fontId="11" fillId="0" borderId="0" xfId="0" applyFont="1" applyAlignment="1"/>
    <xf numFmtId="44" fontId="12" fillId="0" borderId="0" xfId="0" applyNumberFormat="1" applyFont="1"/>
    <xf numFmtId="44" fontId="2" fillId="0" borderId="0" xfId="0" applyNumberFormat="1" applyFont="1"/>
    <xf numFmtId="0" fontId="0" fillId="0" borderId="0" xfId="0" applyFont="1" applyAlignment="1"/>
    <xf numFmtId="0" fontId="1" fillId="0" borderId="0" xfId="0" applyFont="1" applyAlignment="1">
      <alignment horizontal="right"/>
    </xf>
    <xf numFmtId="43" fontId="1" fillId="0" borderId="0" xfId="0" applyNumberFormat="1" applyFont="1"/>
    <xf numFmtId="0" fontId="13" fillId="0" borderId="0" xfId="0" applyFont="1" applyAlignment="1"/>
    <xf numFmtId="43" fontId="13" fillId="0" borderId="0" xfId="0" applyNumberFormat="1" applyFont="1" applyAlignment="1"/>
    <xf numFmtId="10" fontId="1" fillId="0" borderId="0" xfId="1" applyNumberFormat="1" applyFont="1"/>
    <xf numFmtId="10" fontId="13" fillId="0" borderId="0" xfId="1" applyNumberFormat="1" applyFont="1" applyAlignment="1"/>
    <xf numFmtId="43" fontId="1" fillId="0" borderId="0" xfId="1" applyNumberFormat="1" applyFont="1"/>
    <xf numFmtId="43" fontId="1" fillId="0" borderId="9" xfId="0" applyNumberFormat="1" applyFont="1" applyBorder="1"/>
    <xf numFmtId="0" fontId="6" fillId="0" borderId="0" xfId="0" applyFont="1" applyAlignment="1">
      <alignment horizontal="right"/>
    </xf>
    <xf numFmtId="0" fontId="14" fillId="0" borderId="0" xfId="0" applyFont="1" applyAlignment="1"/>
    <xf numFmtId="8" fontId="1" fillId="0" borderId="0" xfId="0" applyNumberFormat="1" applyFont="1"/>
    <xf numFmtId="44" fontId="0" fillId="0" borderId="0" xfId="3" applyFont="1" applyAlignment="1"/>
    <xf numFmtId="44" fontId="1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0" xfId="0" applyFont="1" applyAlignment="1"/>
    <xf numFmtId="43" fontId="5" fillId="0" borderId="0" xfId="0" applyNumberFormat="1" applyFont="1" applyAlignment="1"/>
    <xf numFmtId="7" fontId="5" fillId="0" borderId="0" xfId="0" applyNumberFormat="1" applyFont="1" applyAlignment="1"/>
    <xf numFmtId="0" fontId="11" fillId="0" borderId="0" xfId="0" applyFont="1" applyAlignment="1">
      <alignment wrapText="1"/>
    </xf>
    <xf numFmtId="0" fontId="5" fillId="0" borderId="0" xfId="0" applyFont="1" applyAlignment="1"/>
    <xf numFmtId="0" fontId="5" fillId="0" borderId="3" xfId="0" applyFont="1" applyBorder="1"/>
    <xf numFmtId="0" fontId="5" fillId="0" borderId="4" xfId="0" applyFont="1" applyBorder="1"/>
    <xf numFmtId="44" fontId="16" fillId="5" borderId="5" xfId="0" applyNumberFormat="1" applyFont="1" applyFill="1" applyBorder="1"/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0" fontId="5" fillId="0" borderId="0" xfId="1" applyNumberFormat="1" applyFont="1" applyAlignment="1"/>
    <xf numFmtId="44" fontId="5" fillId="7" borderId="5" xfId="0" applyNumberFormat="1" applyFont="1" applyFill="1" applyBorder="1"/>
    <xf numFmtId="44" fontId="5" fillId="7" borderId="6" xfId="0" applyNumberFormat="1" applyFont="1" applyFill="1" applyBorder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none"/>
      </fill>
    </dxf>
    <dxf>
      <font>
        <color rgb="FF00B05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workbookViewId="0">
      <selection activeCell="B8" sqref="B8"/>
    </sheetView>
  </sheetViews>
  <sheetFormatPr defaultColWidth="14.42578125" defaultRowHeight="15" customHeight="1" x14ac:dyDescent="0.25"/>
  <cols>
    <col min="1" max="1" width="14.42578125" customWidth="1"/>
    <col min="2" max="2" width="32.140625" customWidth="1"/>
    <col min="3" max="3" width="14.42578125" customWidth="1"/>
    <col min="4" max="4" width="14" customWidth="1"/>
    <col min="5" max="5" width="9.42578125" customWidth="1"/>
    <col min="6" max="6" width="12.85546875" customWidth="1"/>
    <col min="7" max="7" width="8.5703125" customWidth="1"/>
    <col min="8" max="8" width="13.42578125" customWidth="1"/>
    <col min="9" max="9" width="10.5703125" customWidth="1"/>
    <col min="10" max="10" width="14" customWidth="1"/>
    <col min="11" max="11" width="13.42578125" customWidth="1"/>
    <col min="12" max="13" width="14.140625" customWidth="1"/>
    <col min="14" max="14" width="15.5703125" customWidth="1"/>
    <col min="15" max="15" width="16.42578125" customWidth="1"/>
    <col min="17" max="17" width="14.42578125" customWidth="1"/>
  </cols>
  <sheetData>
    <row r="1" spans="1:17" x14ac:dyDescent="0.25">
      <c r="A1" s="1"/>
      <c r="C1" s="1"/>
      <c r="E1" s="2"/>
      <c r="F1" s="3"/>
      <c r="G1" s="4"/>
      <c r="I1" s="5"/>
      <c r="J1" s="6"/>
      <c r="M1" s="1"/>
      <c r="N1" s="1"/>
      <c r="Q1" s="7"/>
    </row>
    <row r="2" spans="1:17" x14ac:dyDescent="0.25">
      <c r="A2" s="1"/>
      <c r="C2" s="1"/>
      <c r="E2" s="2"/>
      <c r="F2" s="3"/>
      <c r="G2" s="4"/>
      <c r="I2" s="5"/>
      <c r="J2" s="6"/>
      <c r="M2" s="1"/>
      <c r="N2" s="1"/>
      <c r="Q2" s="7"/>
    </row>
    <row r="3" spans="1:17" x14ac:dyDescent="0.25">
      <c r="A3" s="1" t="s">
        <v>0</v>
      </c>
      <c r="B3" t="s">
        <v>1</v>
      </c>
      <c r="C3" s="1" t="s">
        <v>2</v>
      </c>
      <c r="D3" t="s">
        <v>3</v>
      </c>
      <c r="E3" s="2" t="s">
        <v>4</v>
      </c>
      <c r="F3" s="3" t="s">
        <v>5</v>
      </c>
      <c r="G3" s="4" t="s">
        <v>6</v>
      </c>
      <c r="H3" t="s">
        <v>7</v>
      </c>
      <c r="I3" s="8" t="s">
        <v>8</v>
      </c>
      <c r="J3" s="9" t="s">
        <v>9</v>
      </c>
      <c r="K3" t="s">
        <v>10</v>
      </c>
      <c r="L3" t="s">
        <v>11</v>
      </c>
      <c r="M3" s="1" t="s">
        <v>12</v>
      </c>
      <c r="N3" s="1" t="s">
        <v>13</v>
      </c>
      <c r="Q3" s="7"/>
    </row>
    <row r="4" spans="1:17" x14ac:dyDescent="0.25">
      <c r="A4" s="10" t="s">
        <v>14</v>
      </c>
      <c r="B4" t="s">
        <v>15</v>
      </c>
      <c r="C4" s="1"/>
      <c r="D4" s="11">
        <f>Detailed!C11</f>
        <v>0</v>
      </c>
      <c r="E4" s="2" t="e">
        <f>Detailed!D11</f>
        <v>#DIV/0!</v>
      </c>
      <c r="F4" s="12">
        <f>Detailed!E11</f>
        <v>0</v>
      </c>
      <c r="G4" s="4" t="e">
        <f>Detailed!F11</f>
        <v>#DIV/0!</v>
      </c>
      <c r="H4" s="11">
        <f>Detailed!G11</f>
        <v>0</v>
      </c>
      <c r="I4" s="8" t="e">
        <f>Detailed!H11</f>
        <v>#DIV/0!</v>
      </c>
      <c r="J4" s="13">
        <f>Detailed!I11</f>
        <v>0</v>
      </c>
      <c r="K4" s="11">
        <f>Detailed!J11</f>
        <v>0</v>
      </c>
      <c r="L4" s="11">
        <f t="shared" ref="L4:L26" si="0">D4-F4</f>
        <v>0</v>
      </c>
      <c r="M4" s="14">
        <f>F4</f>
        <v>0</v>
      </c>
      <c r="N4" s="14"/>
      <c r="Q4" s="7"/>
    </row>
    <row r="5" spans="1:17" x14ac:dyDescent="0.25">
      <c r="A5" s="98" t="s">
        <v>16</v>
      </c>
      <c r="B5" s="102" t="s">
        <v>17</v>
      </c>
      <c r="C5" s="99">
        <f>SUM(D5:D8)</f>
        <v>0</v>
      </c>
      <c r="D5" s="79">
        <f>Detailed!C24</f>
        <v>0</v>
      </c>
      <c r="E5" s="26" t="e">
        <f>Detailed!D24</f>
        <v>#DIV/0!</v>
      </c>
      <c r="F5" s="12">
        <f>Detailed!E24</f>
        <v>0</v>
      </c>
      <c r="G5" s="4" t="e">
        <f>Detailed!F24</f>
        <v>#DIV/0!</v>
      </c>
      <c r="H5" s="11">
        <f>Detailed!G24</f>
        <v>0</v>
      </c>
      <c r="I5" s="8" t="e">
        <f>Detailed!H24</f>
        <v>#DIV/0!</v>
      </c>
      <c r="J5" s="13">
        <f>Detailed!I24</f>
        <v>0</v>
      </c>
      <c r="K5" s="79">
        <f>Detailed!J24</f>
        <v>0</v>
      </c>
      <c r="L5" s="79">
        <f t="shared" si="0"/>
        <v>0</v>
      </c>
      <c r="M5" s="96">
        <f>SUM(F5:F8)</f>
        <v>0</v>
      </c>
      <c r="N5" s="96">
        <f>C5-M5</f>
        <v>0</v>
      </c>
      <c r="O5" t="s">
        <v>18</v>
      </c>
      <c r="P5" s="11"/>
      <c r="Q5" s="7"/>
    </row>
    <row r="6" spans="1:17" x14ac:dyDescent="0.25">
      <c r="A6" s="97"/>
      <c r="B6" t="s">
        <v>19</v>
      </c>
      <c r="C6" s="97"/>
      <c r="D6" s="11">
        <f>Detailed!C37</f>
        <v>0</v>
      </c>
      <c r="E6" s="2" t="e">
        <f>Detailed!D37</f>
        <v>#DIV/0!</v>
      </c>
      <c r="F6" s="12">
        <f>Detailed!E37</f>
        <v>0</v>
      </c>
      <c r="G6" s="4" t="e">
        <f>Detailed!F37</f>
        <v>#DIV/0!</v>
      </c>
      <c r="H6" s="11">
        <f>Detailed!G37</f>
        <v>0</v>
      </c>
      <c r="I6" s="8" t="e">
        <f>Detailed!H37</f>
        <v>#DIV/0!</v>
      </c>
      <c r="J6" s="13">
        <f>Detailed!I37</f>
        <v>0</v>
      </c>
      <c r="K6" s="11">
        <f>Detailed!J37</f>
        <v>0</v>
      </c>
      <c r="L6" s="11">
        <f t="shared" si="0"/>
        <v>0</v>
      </c>
      <c r="M6" s="97"/>
      <c r="N6" s="97"/>
      <c r="Q6" s="7"/>
    </row>
    <row r="7" spans="1:17" x14ac:dyDescent="0.25">
      <c r="A7" s="97"/>
      <c r="B7" t="s">
        <v>20</v>
      </c>
      <c r="C7" s="97"/>
      <c r="D7" s="11">
        <f>Detailed!C53</f>
        <v>0</v>
      </c>
      <c r="E7" s="2" t="e">
        <f>Detailed!D53</f>
        <v>#DIV/0!</v>
      </c>
      <c r="F7" s="12">
        <f>Detailed!E53</f>
        <v>0</v>
      </c>
      <c r="G7" s="4" t="e">
        <f>Detailed!F53</f>
        <v>#DIV/0!</v>
      </c>
      <c r="H7" s="11">
        <f>Detailed!G53</f>
        <v>0</v>
      </c>
      <c r="I7" s="8" t="e">
        <f>Detailed!H53</f>
        <v>#DIV/0!</v>
      </c>
      <c r="J7" s="13">
        <f>Detailed!I53</f>
        <v>0</v>
      </c>
      <c r="K7" s="11">
        <f>Detailed!J53</f>
        <v>0</v>
      </c>
      <c r="L7" s="11">
        <f t="shared" si="0"/>
        <v>0</v>
      </c>
      <c r="M7" s="97"/>
      <c r="N7" s="97"/>
      <c r="O7" t="s">
        <v>21</v>
      </c>
      <c r="P7" s="15">
        <f>P5-D26</f>
        <v>0</v>
      </c>
      <c r="Q7" s="7"/>
    </row>
    <row r="8" spans="1:17" x14ac:dyDescent="0.25">
      <c r="A8" s="97"/>
      <c r="B8" t="s">
        <v>22</v>
      </c>
      <c r="C8" s="97"/>
      <c r="D8" s="11">
        <f>Detailed!C63</f>
        <v>0</v>
      </c>
      <c r="E8" s="2" t="e">
        <f>Detailed!D63</f>
        <v>#DIV/0!</v>
      </c>
      <c r="F8" s="12">
        <f>Detailed!E63</f>
        <v>0</v>
      </c>
      <c r="G8" s="4" t="e">
        <f>Detailed!F63</f>
        <v>#DIV/0!</v>
      </c>
      <c r="H8" s="16">
        <f>Detailed!G63</f>
        <v>0</v>
      </c>
      <c r="I8" s="8" t="e">
        <f>Detailed!H63</f>
        <v>#DIV/0!</v>
      </c>
      <c r="J8" s="13">
        <f>Detailed!I63</f>
        <v>0</v>
      </c>
      <c r="K8" s="11">
        <f>Detailed!J63</f>
        <v>0</v>
      </c>
      <c r="L8" s="11">
        <f t="shared" si="0"/>
        <v>0</v>
      </c>
      <c r="M8" s="97"/>
      <c r="N8" s="97"/>
      <c r="Q8" s="7"/>
    </row>
    <row r="9" spans="1:17" x14ac:dyDescent="0.25">
      <c r="A9" s="98" t="s">
        <v>23</v>
      </c>
      <c r="B9" s="102" t="s">
        <v>24</v>
      </c>
      <c r="C9" s="99">
        <f>SUM(D9:D16)</f>
        <v>0</v>
      </c>
      <c r="D9" s="79">
        <f>Detailed!C69</f>
        <v>0</v>
      </c>
      <c r="E9" s="26" t="e">
        <f>Detailed!D69</f>
        <v>#DIV/0!</v>
      </c>
      <c r="F9" s="12">
        <f>Detailed!E69</f>
        <v>0</v>
      </c>
      <c r="G9" s="4" t="e">
        <f>Detailed!F69</f>
        <v>#DIV/0!</v>
      </c>
      <c r="H9" s="11">
        <f>Detailed!G69</f>
        <v>0</v>
      </c>
      <c r="I9" s="8" t="e">
        <f>Detailed!H69</f>
        <v>#DIV/0!</v>
      </c>
      <c r="J9" s="13">
        <f>Detailed!I69</f>
        <v>0</v>
      </c>
      <c r="K9" s="11">
        <f>Detailed!J69</f>
        <v>0</v>
      </c>
      <c r="L9" s="79">
        <f t="shared" si="0"/>
        <v>0</v>
      </c>
      <c r="M9" s="96">
        <f>SUM(F9:F16)</f>
        <v>0</v>
      </c>
      <c r="N9" s="96">
        <f>C9-M9</f>
        <v>0</v>
      </c>
      <c r="P9" t="s">
        <v>25</v>
      </c>
      <c r="Q9" s="7" t="s">
        <v>26</v>
      </c>
    </row>
    <row r="10" spans="1:17" x14ac:dyDescent="0.25">
      <c r="A10" s="97"/>
      <c r="B10" s="102" t="s">
        <v>27</v>
      </c>
      <c r="C10" s="97"/>
      <c r="D10" s="79">
        <f>Detailed!C78</f>
        <v>0</v>
      </c>
      <c r="E10" s="26" t="e">
        <f>Detailed!D78</f>
        <v>#DIV/0!</v>
      </c>
      <c r="F10" s="12">
        <f>Detailed!E78</f>
        <v>0</v>
      </c>
      <c r="G10" s="4" t="e">
        <f>Detailed!F78</f>
        <v>#DIV/0!</v>
      </c>
      <c r="H10" s="11">
        <f>Detailed!G78</f>
        <v>0</v>
      </c>
      <c r="I10" s="8" t="e">
        <f>Detailed!H78</f>
        <v>#DIV/0!</v>
      </c>
      <c r="J10" s="13">
        <f>Detailed!I78</f>
        <v>0</v>
      </c>
      <c r="K10" s="11">
        <f>Detailed!J78</f>
        <v>0</v>
      </c>
      <c r="L10" s="79">
        <f t="shared" si="0"/>
        <v>0</v>
      </c>
      <c r="M10" s="97"/>
      <c r="N10" s="97"/>
      <c r="O10" s="17" t="s">
        <v>28</v>
      </c>
      <c r="Q10" s="1"/>
    </row>
    <row r="11" spans="1:17" x14ac:dyDescent="0.25">
      <c r="A11" s="97"/>
      <c r="B11" s="102" t="s">
        <v>29</v>
      </c>
      <c r="C11" s="97"/>
      <c r="D11" s="79">
        <f>Detailed!C83</f>
        <v>0</v>
      </c>
      <c r="E11" s="26" t="e">
        <f>Detailed!D83</f>
        <v>#DIV/0!</v>
      </c>
      <c r="F11" s="12">
        <f>Detailed!E83</f>
        <v>0</v>
      </c>
      <c r="G11" s="4" t="e">
        <f>Detailed!F83</f>
        <v>#DIV/0!</v>
      </c>
      <c r="H11" s="11">
        <f>Detailed!G83</f>
        <v>0</v>
      </c>
      <c r="I11" s="8" t="e">
        <f>Detailed!H83</f>
        <v>#DIV/0!</v>
      </c>
      <c r="J11" s="13">
        <f>Detailed!I83</f>
        <v>0</v>
      </c>
      <c r="K11" s="11">
        <f>Detailed!J83</f>
        <v>0</v>
      </c>
      <c r="L11" s="79">
        <f t="shared" si="0"/>
        <v>0</v>
      </c>
      <c r="M11" s="97"/>
      <c r="N11" s="97"/>
      <c r="O11" s="17" t="s">
        <v>31</v>
      </c>
      <c r="Q11" s="1"/>
    </row>
    <row r="12" spans="1:17" x14ac:dyDescent="0.25">
      <c r="A12" s="97"/>
      <c r="B12" t="s">
        <v>30</v>
      </c>
      <c r="C12" s="97"/>
      <c r="D12" s="11">
        <f>Detailed!C94</f>
        <v>0</v>
      </c>
      <c r="E12" s="2" t="e">
        <f>Detailed!D94</f>
        <v>#DIV/0!</v>
      </c>
      <c r="F12" s="12">
        <f>Detailed!E94</f>
        <v>0</v>
      </c>
      <c r="G12" s="4" t="e">
        <f>Detailed!F94</f>
        <v>#DIV/0!</v>
      </c>
      <c r="H12" s="11">
        <f>Detailed!G94</f>
        <v>0</v>
      </c>
      <c r="I12" s="8" t="e">
        <f>Detailed!H94</f>
        <v>#DIV/0!</v>
      </c>
      <c r="J12" s="13">
        <f>Detailed!I94</f>
        <v>0</v>
      </c>
      <c r="K12" s="11">
        <f>Detailed!J94</f>
        <v>0</v>
      </c>
      <c r="L12" s="11">
        <f t="shared" si="0"/>
        <v>0</v>
      </c>
      <c r="M12" s="97"/>
      <c r="N12" s="97"/>
      <c r="O12" s="17" t="s">
        <v>33</v>
      </c>
      <c r="Q12" s="1"/>
    </row>
    <row r="13" spans="1:17" x14ac:dyDescent="0.25">
      <c r="A13" s="97"/>
      <c r="B13" s="1" t="s">
        <v>32</v>
      </c>
      <c r="C13" s="97"/>
      <c r="D13" s="11">
        <f>Detailed!C119</f>
        <v>0</v>
      </c>
      <c r="E13" s="2" t="e">
        <f>Detailed!D119</f>
        <v>#DIV/0!</v>
      </c>
      <c r="F13" s="12">
        <f>Detailed!E119</f>
        <v>0</v>
      </c>
      <c r="G13" s="4" t="e">
        <f>Detailed!F119</f>
        <v>#DIV/0!</v>
      </c>
      <c r="H13" s="11">
        <f>Detailed!G119</f>
        <v>0</v>
      </c>
      <c r="I13" s="8" t="e">
        <f>Detailed!H119</f>
        <v>#DIV/0!</v>
      </c>
      <c r="J13" s="13">
        <f>Detailed!I119</f>
        <v>0</v>
      </c>
      <c r="K13" s="11">
        <f>Detailed!J119</f>
        <v>0</v>
      </c>
      <c r="L13" s="11">
        <f t="shared" si="0"/>
        <v>0</v>
      </c>
      <c r="M13" s="97"/>
      <c r="N13" s="97"/>
      <c r="O13" s="17" t="s">
        <v>35</v>
      </c>
      <c r="P13">
        <f>SUM(P10:P12)</f>
        <v>0</v>
      </c>
      <c r="Q13" s="7">
        <f>SUM(Q10:Q12)</f>
        <v>0</v>
      </c>
    </row>
    <row r="14" spans="1:17" x14ac:dyDescent="0.25">
      <c r="A14" s="97"/>
      <c r="B14" s="1" t="s">
        <v>34</v>
      </c>
      <c r="C14" s="97"/>
      <c r="D14" s="11">
        <f>Detailed!C151</f>
        <v>0</v>
      </c>
      <c r="E14" s="2" t="e">
        <f>Detailed!D151</f>
        <v>#DIV/0!</v>
      </c>
      <c r="F14" s="12">
        <f>Detailed!E151</f>
        <v>0</v>
      </c>
      <c r="G14" s="4" t="e">
        <f>Detailed!F151</f>
        <v>#DIV/0!</v>
      </c>
      <c r="H14" s="11">
        <f>Detailed!G151</f>
        <v>0</v>
      </c>
      <c r="I14" s="8" t="e">
        <f>Detailed!H151</f>
        <v>#DIV/0!</v>
      </c>
      <c r="J14" s="13">
        <f>Detailed!I151</f>
        <v>0</v>
      </c>
      <c r="K14" s="11">
        <f>Detailed!J151</f>
        <v>0</v>
      </c>
      <c r="L14" s="11">
        <f t="shared" si="0"/>
        <v>0</v>
      </c>
      <c r="M14" s="97"/>
      <c r="N14" s="97"/>
      <c r="Q14" s="7"/>
    </row>
    <row r="15" spans="1:17" x14ac:dyDescent="0.25">
      <c r="A15" s="97"/>
      <c r="B15" t="s">
        <v>36</v>
      </c>
      <c r="C15" s="97"/>
      <c r="D15" s="11">
        <f>Detailed!C157</f>
        <v>0</v>
      </c>
      <c r="E15" s="2" t="e">
        <f>Detailed!D157</f>
        <v>#DIV/0!</v>
      </c>
      <c r="F15" s="12">
        <f>Detailed!E157</f>
        <v>0</v>
      </c>
      <c r="G15" s="4" t="e">
        <f>Detailed!F157</f>
        <v>#DIV/0!</v>
      </c>
      <c r="H15" s="11">
        <f>Detailed!G157</f>
        <v>0</v>
      </c>
      <c r="I15" s="8" t="e">
        <f>Detailed!H157</f>
        <v>#DIV/0!</v>
      </c>
      <c r="J15" s="13">
        <f>Detailed!I157</f>
        <v>0</v>
      </c>
      <c r="K15" s="11">
        <f>Detailed!J157</f>
        <v>0</v>
      </c>
      <c r="L15" s="11">
        <f t="shared" si="0"/>
        <v>0</v>
      </c>
      <c r="M15" s="97"/>
      <c r="N15" s="97"/>
      <c r="O15" s="18" t="s">
        <v>38</v>
      </c>
      <c r="P15" s="19" t="e">
        <f>D26/P13</f>
        <v>#DIV/0!</v>
      </c>
      <c r="Q15" s="20" t="e">
        <f>F26/Q13</f>
        <v>#DIV/0!</v>
      </c>
    </row>
    <row r="16" spans="1:17" x14ac:dyDescent="0.25">
      <c r="A16" s="97"/>
      <c r="B16" t="s">
        <v>37</v>
      </c>
      <c r="C16" s="97"/>
      <c r="D16" s="11">
        <f>Detailed!C163</f>
        <v>0</v>
      </c>
      <c r="E16" s="2" t="e">
        <f>Detailed!D163</f>
        <v>#DIV/0!</v>
      </c>
      <c r="F16" s="12">
        <f>Detailed!E163</f>
        <v>0</v>
      </c>
      <c r="G16" s="4" t="e">
        <f>Detailed!F163</f>
        <v>#DIV/0!</v>
      </c>
      <c r="H16" s="11">
        <f>Detailed!G163</f>
        <v>0</v>
      </c>
      <c r="I16" s="8" t="e">
        <f>Detailed!H163</f>
        <v>#DIV/0!</v>
      </c>
      <c r="J16" s="13">
        <f>Detailed!I163</f>
        <v>0</v>
      </c>
      <c r="K16" s="11">
        <f>Detailed!J163</f>
        <v>0</v>
      </c>
      <c r="L16" s="11">
        <f t="shared" si="0"/>
        <v>0</v>
      </c>
      <c r="M16" s="97"/>
      <c r="N16" s="97"/>
      <c r="O16" s="17" t="s">
        <v>41</v>
      </c>
      <c r="P16" s="11"/>
    </row>
    <row r="17" spans="1:17" x14ac:dyDescent="0.25">
      <c r="A17" s="98" t="s">
        <v>39</v>
      </c>
      <c r="B17" t="s">
        <v>40</v>
      </c>
      <c r="C17" s="99">
        <f>SUM(D17:D24)</f>
        <v>0</v>
      </c>
      <c r="D17" s="11">
        <f>Detailed!C173</f>
        <v>0</v>
      </c>
      <c r="E17" s="2" t="e">
        <f>Detailed!D173</f>
        <v>#DIV/0!</v>
      </c>
      <c r="F17" s="12">
        <f>Detailed!E173</f>
        <v>0</v>
      </c>
      <c r="G17" s="4" t="e">
        <f>Detailed!F173</f>
        <v>#DIV/0!</v>
      </c>
      <c r="H17" s="11">
        <f>Detailed!G173</f>
        <v>0</v>
      </c>
      <c r="I17" s="8" t="e">
        <f>Detailed!H173</f>
        <v>#DIV/0!</v>
      </c>
      <c r="J17" s="13">
        <f>Detailed!I173</f>
        <v>0</v>
      </c>
      <c r="K17" s="11">
        <f>Detailed!J173</f>
        <v>0</v>
      </c>
      <c r="L17" s="11">
        <f t="shared" si="0"/>
        <v>0</v>
      </c>
      <c r="M17" s="96">
        <f>SUM(F17:F24)</f>
        <v>0</v>
      </c>
      <c r="N17" s="96">
        <f>C17-M17</f>
        <v>0</v>
      </c>
      <c r="P17" s="21">
        <f>P16*P13</f>
        <v>0</v>
      </c>
    </row>
    <row r="18" spans="1:17" x14ac:dyDescent="0.25">
      <c r="A18" s="98"/>
      <c r="B18" t="s">
        <v>42</v>
      </c>
      <c r="C18" s="97"/>
      <c r="D18" s="11">
        <f>Detailed!C181</f>
        <v>0</v>
      </c>
      <c r="E18" s="2" t="e">
        <f>Detailed!D181</f>
        <v>#DIV/0!</v>
      </c>
      <c r="F18" s="12">
        <f>Detailed!E181</f>
        <v>0</v>
      </c>
      <c r="G18" s="4" t="e">
        <f>Detailed!F181</f>
        <v>#DIV/0!</v>
      </c>
      <c r="H18" s="11">
        <f>Detailed!G181</f>
        <v>0</v>
      </c>
      <c r="I18" s="8" t="e">
        <f>Detailed!H181</f>
        <v>#DIV/0!</v>
      </c>
      <c r="J18" s="13">
        <f>Detailed!I181</f>
        <v>0</v>
      </c>
      <c r="K18" s="11">
        <f>Detailed!J181</f>
        <v>0</v>
      </c>
      <c r="L18" s="11">
        <f t="shared" si="0"/>
        <v>0</v>
      </c>
      <c r="M18" s="97"/>
      <c r="N18" s="97"/>
      <c r="O18" s="1"/>
      <c r="P18" s="21"/>
      <c r="Q18" s="1"/>
    </row>
    <row r="19" spans="1:17" x14ac:dyDescent="0.25">
      <c r="A19" s="98"/>
      <c r="B19" t="s">
        <v>43</v>
      </c>
      <c r="C19" s="97"/>
      <c r="D19" s="11">
        <f>Detailed!C187</f>
        <v>0</v>
      </c>
      <c r="E19" s="2" t="e">
        <f>Detailed!D187</f>
        <v>#DIV/0!</v>
      </c>
      <c r="F19" s="12">
        <f>Detailed!E187</f>
        <v>0</v>
      </c>
      <c r="G19" s="4" t="e">
        <f>Detailed!F187</f>
        <v>#DIV/0!</v>
      </c>
      <c r="H19" s="11">
        <f>Detailed!G187</f>
        <v>0</v>
      </c>
      <c r="I19" s="8" t="e">
        <f>Detailed!H187</f>
        <v>#DIV/0!</v>
      </c>
      <c r="J19" s="13">
        <f>Detailed!I187</f>
        <v>0</v>
      </c>
      <c r="K19" s="11">
        <f>Detailed!J187</f>
        <v>0</v>
      </c>
      <c r="L19" s="11">
        <f t="shared" si="0"/>
        <v>0</v>
      </c>
      <c r="M19" s="97"/>
      <c r="N19" s="97"/>
      <c r="O19" s="1"/>
      <c r="P19" s="21"/>
      <c r="Q19" s="1"/>
    </row>
    <row r="20" spans="1:17" x14ac:dyDescent="0.25">
      <c r="A20" s="98"/>
      <c r="B20" t="s">
        <v>44</v>
      </c>
      <c r="C20" s="97"/>
      <c r="D20" s="11">
        <f>Detailed!C210</f>
        <v>0</v>
      </c>
      <c r="E20" s="2" t="e">
        <f>Detailed!D210</f>
        <v>#DIV/0!</v>
      </c>
      <c r="F20" s="12">
        <f>Detailed!E210</f>
        <v>0</v>
      </c>
      <c r="G20" s="4" t="e">
        <f>Detailed!F210</f>
        <v>#DIV/0!</v>
      </c>
      <c r="H20" s="11">
        <f>Detailed!G210</f>
        <v>0</v>
      </c>
      <c r="I20" s="8" t="e">
        <f>Detailed!H210</f>
        <v>#DIV/0!</v>
      </c>
      <c r="J20" s="13">
        <f>Detailed!I210</f>
        <v>0</v>
      </c>
      <c r="K20" s="11">
        <f>Detailed!J210</f>
        <v>0</v>
      </c>
      <c r="L20" s="11">
        <f t="shared" si="0"/>
        <v>0</v>
      </c>
      <c r="M20" s="97"/>
      <c r="N20" s="97"/>
      <c r="P20" s="75"/>
    </row>
    <row r="21" spans="1:17" ht="15.75" customHeight="1" x14ac:dyDescent="0.25">
      <c r="A21" s="98"/>
      <c r="B21" t="s">
        <v>45</v>
      </c>
      <c r="C21" s="97"/>
      <c r="D21" s="11">
        <f>Detailed!C226</f>
        <v>0</v>
      </c>
      <c r="E21" s="2" t="e">
        <f>Detailed!D226</f>
        <v>#DIV/0!</v>
      </c>
      <c r="F21" s="12">
        <f>Detailed!E226</f>
        <v>0</v>
      </c>
      <c r="G21" s="4" t="e">
        <f>Detailed!F226</f>
        <v>#DIV/0!</v>
      </c>
      <c r="H21" s="11">
        <f>Detailed!G226</f>
        <v>0</v>
      </c>
      <c r="I21" s="8" t="e">
        <f>Detailed!H226</f>
        <v>#DIV/0!</v>
      </c>
      <c r="J21" s="13">
        <f>Detailed!I226</f>
        <v>0</v>
      </c>
      <c r="K21" s="11">
        <f>Detailed!J226</f>
        <v>0</v>
      </c>
      <c r="L21" s="11">
        <f t="shared" si="0"/>
        <v>0</v>
      </c>
      <c r="M21" s="97"/>
      <c r="N21" s="97"/>
      <c r="P21" s="74"/>
    </row>
    <row r="22" spans="1:17" ht="15.75" customHeight="1" x14ac:dyDescent="0.25">
      <c r="A22" s="98"/>
      <c r="B22" t="s">
        <v>46</v>
      </c>
      <c r="C22" s="97"/>
      <c r="D22" s="11">
        <f>Detailed!C233</f>
        <v>0</v>
      </c>
      <c r="E22" s="2" t="e">
        <f>Detailed!D233</f>
        <v>#DIV/0!</v>
      </c>
      <c r="F22" s="12">
        <f>Detailed!E233</f>
        <v>0</v>
      </c>
      <c r="G22" s="12" t="e">
        <f>Detailed!F233</f>
        <v>#DIV/0!</v>
      </c>
      <c r="H22" s="11">
        <f>Detailed!G233</f>
        <v>0</v>
      </c>
      <c r="I22" s="8" t="e">
        <f>Detailed!H233</f>
        <v>#DIV/0!</v>
      </c>
      <c r="J22" s="13">
        <f>Detailed!I233</f>
        <v>0</v>
      </c>
      <c r="K22" s="11">
        <f>Detailed!J233</f>
        <v>0</v>
      </c>
      <c r="L22" s="11">
        <f t="shared" si="0"/>
        <v>0</v>
      </c>
      <c r="M22" s="97"/>
      <c r="N22" s="97"/>
    </row>
    <row r="23" spans="1:17" ht="15.75" customHeight="1" x14ac:dyDescent="0.25">
      <c r="A23" s="98"/>
      <c r="B23" t="s">
        <v>47</v>
      </c>
      <c r="C23" s="97"/>
      <c r="D23" s="11">
        <f>Detailed!C246</f>
        <v>0</v>
      </c>
      <c r="E23" s="2" t="e">
        <f>Detailed!D246</f>
        <v>#DIV/0!</v>
      </c>
      <c r="F23" s="12">
        <f>Detailed!E246</f>
        <v>0</v>
      </c>
      <c r="G23" s="4" t="e">
        <f>Detailed!F246</f>
        <v>#DIV/0!</v>
      </c>
      <c r="H23" s="11">
        <f>Detailed!G246</f>
        <v>0</v>
      </c>
      <c r="I23" s="8" t="e">
        <f>Detailed!H246</f>
        <v>#DIV/0!</v>
      </c>
      <c r="J23" s="13">
        <f>Detailed!I246</f>
        <v>0</v>
      </c>
      <c r="K23" s="11">
        <f>Detailed!J246</f>
        <v>0</v>
      </c>
      <c r="L23" s="11">
        <f t="shared" si="0"/>
        <v>0</v>
      </c>
      <c r="M23" s="97"/>
      <c r="N23" s="97"/>
    </row>
    <row r="24" spans="1:17" ht="15.75" customHeight="1" x14ac:dyDescent="0.25">
      <c r="A24" s="98"/>
      <c r="B24" t="s">
        <v>48</v>
      </c>
      <c r="C24" s="97"/>
      <c r="D24" s="11">
        <f>Detailed!C259</f>
        <v>0</v>
      </c>
      <c r="E24" s="2" t="e">
        <f>Detailed!D259</f>
        <v>#DIV/0!</v>
      </c>
      <c r="F24" s="12">
        <f>Detailed!E259</f>
        <v>0</v>
      </c>
      <c r="G24" s="4" t="e">
        <f>Detailed!F259</f>
        <v>#DIV/0!</v>
      </c>
      <c r="H24" s="11">
        <f>Detailed!G259</f>
        <v>0</v>
      </c>
      <c r="I24" s="8" t="e">
        <f>Detailed!H259</f>
        <v>#DIV/0!</v>
      </c>
      <c r="J24" s="13">
        <f>Detailed!I259</f>
        <v>0</v>
      </c>
      <c r="K24" s="11">
        <f>Detailed!J259</f>
        <v>0</v>
      </c>
      <c r="L24" s="11">
        <f t="shared" si="0"/>
        <v>0</v>
      </c>
      <c r="M24" s="97"/>
      <c r="N24" s="97"/>
      <c r="Q24" s="7"/>
    </row>
    <row r="25" spans="1:17" ht="15.75" customHeight="1" x14ac:dyDescent="0.25">
      <c r="A25" s="98"/>
      <c r="B25" t="s">
        <v>49</v>
      </c>
      <c r="C25" s="95">
        <f>SUM(D25:D25)</f>
        <v>0</v>
      </c>
      <c r="D25" s="11">
        <f>Detailed!C272</f>
        <v>0</v>
      </c>
      <c r="E25" s="2" t="e">
        <f>Detailed!D272</f>
        <v>#DIV/0!</v>
      </c>
      <c r="F25" s="12">
        <f>Detailed!E272</f>
        <v>0</v>
      </c>
      <c r="G25" s="4" t="e">
        <f>Detailed!F272</f>
        <v>#DIV/0!</v>
      </c>
      <c r="H25" s="11">
        <f>Detailed!G272</f>
        <v>0</v>
      </c>
      <c r="I25" s="8" t="e">
        <f>Detailed!H272</f>
        <v>#DIV/0!</v>
      </c>
      <c r="J25" s="13">
        <f>Detailed!I272</f>
        <v>0</v>
      </c>
      <c r="K25" s="11">
        <f>Detailed!J272</f>
        <v>0</v>
      </c>
      <c r="L25" s="11">
        <f t="shared" si="0"/>
        <v>0</v>
      </c>
      <c r="M25" s="94">
        <f>SUM(F25:F25)</f>
        <v>0</v>
      </c>
      <c r="N25" s="94">
        <f>C25-M25</f>
        <v>0</v>
      </c>
      <c r="Q25" s="7"/>
    </row>
    <row r="26" spans="1:17" ht="15.75" customHeight="1" x14ac:dyDescent="0.25">
      <c r="A26" s="1"/>
      <c r="B26" t="s">
        <v>50</v>
      </c>
      <c r="C26" s="22">
        <f>D26</f>
        <v>0</v>
      </c>
      <c r="D26" s="11">
        <f>Detailed!C275</f>
        <v>0</v>
      </c>
      <c r="E26" s="2" t="e">
        <f>Detailed!D275</f>
        <v>#DIV/0!</v>
      </c>
      <c r="F26" s="12">
        <f>Detailed!E275</f>
        <v>0</v>
      </c>
      <c r="G26" s="4" t="e">
        <f>Detailed!F275</f>
        <v>#DIV/0!</v>
      </c>
      <c r="H26" s="11">
        <f>Detailed!G275</f>
        <v>0</v>
      </c>
      <c r="I26" s="8">
        <f>Detailed!H275</f>
        <v>0</v>
      </c>
      <c r="J26" s="23">
        <f>Detailed!I275</f>
        <v>0</v>
      </c>
      <c r="K26" s="11">
        <f>Detailed!J275</f>
        <v>0</v>
      </c>
      <c r="L26" s="11">
        <f t="shared" si="0"/>
        <v>0</v>
      </c>
      <c r="M26" s="12">
        <f>SUM(M5:M25)</f>
        <v>0</v>
      </c>
      <c r="N26" s="12">
        <f>C26-M26</f>
        <v>0</v>
      </c>
      <c r="Q26" s="7"/>
    </row>
    <row r="27" spans="1:17" ht="15.75" customHeight="1" x14ac:dyDescent="0.25">
      <c r="A27" s="1"/>
      <c r="C27" s="1"/>
      <c r="E27" s="2"/>
      <c r="F27" s="3"/>
      <c r="G27" s="4"/>
      <c r="I27" s="5"/>
      <c r="J27" s="6"/>
      <c r="L27" s="11"/>
      <c r="M27" s="11"/>
      <c r="N27" s="11"/>
      <c r="Q27" s="7"/>
    </row>
    <row r="28" spans="1:17" ht="15.75" customHeight="1" x14ac:dyDescent="0.25">
      <c r="A28" s="1"/>
      <c r="C28" s="1"/>
      <c r="E28" s="2"/>
      <c r="F28" s="3"/>
      <c r="G28" s="4"/>
      <c r="I28" s="5"/>
      <c r="J28" s="80"/>
      <c r="M28" s="1"/>
      <c r="N28" s="1"/>
      <c r="Q28" s="7"/>
    </row>
    <row r="29" spans="1:17" ht="15.75" customHeight="1" x14ac:dyDescent="0.25">
      <c r="A29" s="1"/>
      <c r="C29" s="1"/>
      <c r="E29" s="2"/>
      <c r="F29" s="3"/>
      <c r="G29" s="4"/>
      <c r="I29" s="5"/>
      <c r="J29" s="6"/>
      <c r="M29" s="1"/>
      <c r="N29" s="1"/>
      <c r="Q29" s="7"/>
    </row>
    <row r="30" spans="1:17" ht="15.75" customHeight="1" x14ac:dyDescent="0.25">
      <c r="A30" s="1"/>
      <c r="C30" s="1"/>
      <c r="E30" s="2"/>
      <c r="F30" s="3"/>
      <c r="G30" s="4"/>
      <c r="I30" s="5"/>
      <c r="J30" s="6"/>
      <c r="M30" s="1"/>
      <c r="N30" s="1"/>
      <c r="Q30" s="7"/>
    </row>
    <row r="31" spans="1:17" ht="15.75" customHeight="1" x14ac:dyDescent="0.25">
      <c r="A31" s="1"/>
      <c r="C31" s="1"/>
      <c r="D31" s="11"/>
      <c r="E31" s="2"/>
      <c r="F31" s="3"/>
      <c r="G31" s="4"/>
      <c r="I31" s="5"/>
      <c r="J31" s="6"/>
      <c r="M31" s="1"/>
      <c r="N31" s="1"/>
      <c r="Q31" s="7"/>
    </row>
    <row r="32" spans="1:17" ht="15.75" customHeight="1" x14ac:dyDescent="0.25">
      <c r="A32" s="1"/>
      <c r="C32" s="1"/>
      <c r="E32" s="2"/>
      <c r="F32" s="3"/>
      <c r="G32" s="4"/>
      <c r="I32" s="5"/>
      <c r="J32" s="6"/>
      <c r="M32" s="1"/>
      <c r="N32" s="1"/>
      <c r="Q32" s="7"/>
    </row>
    <row r="33" spans="1:17" ht="15.75" customHeight="1" x14ac:dyDescent="0.25">
      <c r="A33" s="1"/>
      <c r="C33" s="1"/>
      <c r="E33" s="2"/>
      <c r="F33" s="3"/>
      <c r="G33" s="4"/>
      <c r="I33" s="5"/>
      <c r="J33" s="6"/>
      <c r="M33" s="1"/>
      <c r="N33" s="1"/>
      <c r="Q33" s="7"/>
    </row>
    <row r="34" spans="1:17" ht="15.75" customHeight="1" x14ac:dyDescent="0.25">
      <c r="A34" s="1"/>
      <c r="C34" s="1"/>
      <c r="E34" s="2"/>
      <c r="F34" s="3"/>
      <c r="G34" s="4"/>
      <c r="I34" s="5"/>
      <c r="J34" s="6"/>
      <c r="M34" s="1"/>
      <c r="N34" s="1"/>
      <c r="Q34" s="7"/>
    </row>
    <row r="35" spans="1:17" ht="15.75" customHeight="1" x14ac:dyDescent="0.25">
      <c r="A35" s="1"/>
      <c r="C35" s="1"/>
      <c r="E35" s="2"/>
      <c r="F35" s="3"/>
      <c r="G35" s="4"/>
      <c r="I35" s="5"/>
      <c r="J35" s="6"/>
      <c r="M35" s="1"/>
      <c r="N35" s="1"/>
      <c r="Q35" s="7"/>
    </row>
    <row r="36" spans="1:17" ht="15.75" customHeight="1" x14ac:dyDescent="0.25">
      <c r="A36" s="1"/>
      <c r="C36" s="1"/>
      <c r="E36" s="2"/>
      <c r="F36" s="3"/>
      <c r="G36" s="4"/>
      <c r="I36" s="5"/>
      <c r="J36" s="6"/>
      <c r="M36" s="1"/>
      <c r="N36" s="1"/>
      <c r="Q36" s="7"/>
    </row>
    <row r="37" spans="1:17" ht="15.75" customHeight="1" x14ac:dyDescent="0.25">
      <c r="A37" s="1"/>
      <c r="C37" s="1"/>
      <c r="E37" s="2"/>
      <c r="F37" s="3"/>
      <c r="G37" s="4"/>
      <c r="I37" s="5"/>
      <c r="J37" s="6"/>
      <c r="M37" s="1"/>
      <c r="N37" s="1"/>
      <c r="Q37" s="7"/>
    </row>
    <row r="38" spans="1:17" ht="15.75" customHeight="1" x14ac:dyDescent="0.25">
      <c r="A38" s="1"/>
      <c r="C38" s="1"/>
      <c r="E38" s="2"/>
      <c r="F38" s="3"/>
      <c r="G38" s="4"/>
      <c r="I38" s="5"/>
      <c r="J38" s="6"/>
      <c r="M38" s="1"/>
      <c r="N38" s="1"/>
      <c r="Q38" s="7"/>
    </row>
    <row r="39" spans="1:17" ht="15.75" customHeight="1" x14ac:dyDescent="0.25">
      <c r="A39" s="1"/>
      <c r="C39" s="1"/>
      <c r="E39" s="2"/>
      <c r="F39" s="3"/>
      <c r="G39" s="4"/>
      <c r="I39" s="5"/>
      <c r="J39" s="6"/>
      <c r="M39" s="1"/>
      <c r="N39" s="1"/>
      <c r="Q39" s="7"/>
    </row>
    <row r="40" spans="1:17" ht="15.75" customHeight="1" x14ac:dyDescent="0.25">
      <c r="A40" s="1"/>
      <c r="C40" s="1"/>
      <c r="E40" s="2"/>
      <c r="F40" s="3"/>
      <c r="G40" s="4"/>
      <c r="I40" s="5"/>
      <c r="J40" s="6"/>
      <c r="M40" s="1"/>
      <c r="N40" s="1"/>
      <c r="Q40" s="7"/>
    </row>
    <row r="41" spans="1:17" ht="15.75" customHeight="1" x14ac:dyDescent="0.25">
      <c r="A41" s="1"/>
      <c r="C41" s="1"/>
      <c r="E41" s="2"/>
      <c r="F41" s="3"/>
      <c r="G41" s="4"/>
      <c r="I41" s="5"/>
      <c r="J41" s="6"/>
      <c r="M41" s="1"/>
      <c r="N41" s="1"/>
      <c r="Q41" s="7"/>
    </row>
    <row r="42" spans="1:17" ht="15.75" customHeight="1" x14ac:dyDescent="0.25">
      <c r="A42" s="1"/>
      <c r="C42" s="1"/>
      <c r="E42" s="2"/>
      <c r="F42" s="3"/>
      <c r="G42" s="4"/>
      <c r="I42" s="5"/>
      <c r="J42" s="6"/>
      <c r="M42" s="1"/>
      <c r="N42" s="1"/>
      <c r="Q42" s="7"/>
    </row>
    <row r="43" spans="1:17" ht="15.75" customHeight="1" x14ac:dyDescent="0.25">
      <c r="A43" s="1"/>
      <c r="C43" s="1"/>
      <c r="E43" s="2"/>
      <c r="F43" s="3"/>
      <c r="G43" s="4"/>
      <c r="I43" s="5"/>
      <c r="J43" s="6"/>
      <c r="M43" s="1"/>
      <c r="N43" s="1"/>
      <c r="Q43" s="7"/>
    </row>
    <row r="44" spans="1:17" ht="15.75" customHeight="1" x14ac:dyDescent="0.25">
      <c r="A44" s="1"/>
      <c r="C44" s="1"/>
      <c r="E44" s="2"/>
      <c r="F44" s="3"/>
      <c r="G44" s="4"/>
      <c r="I44" s="5"/>
      <c r="J44" s="6"/>
      <c r="M44" s="1"/>
      <c r="N44" s="1"/>
      <c r="Q44" s="7"/>
    </row>
    <row r="45" spans="1:17" ht="15.75" customHeight="1" x14ac:dyDescent="0.25">
      <c r="A45" s="1"/>
      <c r="C45" s="1"/>
      <c r="E45" s="2"/>
      <c r="F45" s="3"/>
      <c r="G45" s="4"/>
      <c r="I45" s="5"/>
      <c r="J45" s="6"/>
      <c r="M45" s="1"/>
      <c r="N45" s="1"/>
      <c r="Q45" s="7"/>
    </row>
    <row r="46" spans="1:17" ht="15.75" customHeight="1" x14ac:dyDescent="0.25">
      <c r="A46" s="1"/>
      <c r="C46" s="1"/>
      <c r="E46" s="2"/>
      <c r="F46" s="3"/>
      <c r="G46" s="4"/>
      <c r="I46" s="5"/>
      <c r="J46" s="6"/>
      <c r="M46" s="1"/>
      <c r="N46" s="1"/>
      <c r="Q46" s="7"/>
    </row>
    <row r="47" spans="1:17" ht="15.75" customHeight="1" x14ac:dyDescent="0.25">
      <c r="A47" s="1"/>
      <c r="C47" s="1"/>
      <c r="E47" s="2"/>
      <c r="F47" s="3"/>
      <c r="G47" s="4"/>
      <c r="I47" s="5"/>
      <c r="J47" s="6"/>
      <c r="M47" s="1"/>
      <c r="N47" s="1"/>
      <c r="Q47" s="7"/>
    </row>
    <row r="48" spans="1:17" ht="15.75" customHeight="1" x14ac:dyDescent="0.25">
      <c r="A48" s="1"/>
      <c r="C48" s="1"/>
      <c r="E48" s="2"/>
      <c r="F48" s="3"/>
      <c r="G48" s="4"/>
      <c r="I48" s="5"/>
      <c r="J48" s="6"/>
      <c r="M48" s="1"/>
      <c r="N48" s="1"/>
      <c r="Q48" s="7"/>
    </row>
    <row r="49" spans="1:17" ht="15.75" customHeight="1" x14ac:dyDescent="0.25">
      <c r="A49" s="1"/>
      <c r="C49" s="1"/>
      <c r="E49" s="2"/>
      <c r="F49" s="3"/>
      <c r="G49" s="4"/>
      <c r="I49" s="5"/>
      <c r="J49" s="6"/>
      <c r="M49" s="1"/>
      <c r="N49" s="1"/>
      <c r="Q49" s="7"/>
    </row>
    <row r="50" spans="1:17" ht="15.75" customHeight="1" x14ac:dyDescent="0.25">
      <c r="A50" s="1"/>
      <c r="C50" s="1"/>
      <c r="E50" s="2"/>
      <c r="F50" s="3"/>
      <c r="G50" s="4"/>
      <c r="I50" s="5"/>
      <c r="J50" s="6"/>
      <c r="M50" s="1"/>
      <c r="N50" s="1"/>
      <c r="Q50" s="7"/>
    </row>
    <row r="51" spans="1:17" ht="15.75" customHeight="1" x14ac:dyDescent="0.25">
      <c r="A51" s="1"/>
      <c r="C51" s="1"/>
      <c r="E51" s="2"/>
      <c r="F51" s="3"/>
      <c r="G51" s="4"/>
      <c r="I51" s="5"/>
      <c r="J51" s="6"/>
      <c r="M51" s="1"/>
      <c r="N51" s="1"/>
      <c r="Q51" s="7"/>
    </row>
    <row r="52" spans="1:17" ht="15.75" customHeight="1" x14ac:dyDescent="0.25">
      <c r="A52" s="1"/>
      <c r="C52" s="1"/>
      <c r="E52" s="2"/>
      <c r="F52" s="3"/>
      <c r="G52" s="4"/>
      <c r="I52" s="5"/>
      <c r="J52" s="6"/>
      <c r="M52" s="1"/>
      <c r="N52" s="1"/>
      <c r="Q52" s="7"/>
    </row>
    <row r="53" spans="1:17" ht="15.75" customHeight="1" x14ac:dyDescent="0.25">
      <c r="A53" s="1"/>
      <c r="C53" s="1"/>
      <c r="E53" s="2"/>
      <c r="F53" s="3"/>
      <c r="G53" s="4"/>
      <c r="I53" s="5"/>
      <c r="J53" s="6"/>
      <c r="M53" s="1"/>
      <c r="N53" s="1"/>
      <c r="Q53" s="7"/>
    </row>
    <row r="54" spans="1:17" ht="15.75" customHeight="1" x14ac:dyDescent="0.25">
      <c r="A54" s="1"/>
      <c r="C54" s="1"/>
      <c r="E54" s="2"/>
      <c r="F54" s="3"/>
      <c r="G54" s="4"/>
      <c r="I54" s="5"/>
      <c r="J54" s="6"/>
      <c r="M54" s="1"/>
      <c r="N54" s="1"/>
      <c r="Q54" s="7"/>
    </row>
    <row r="55" spans="1:17" ht="15.75" customHeight="1" x14ac:dyDescent="0.25">
      <c r="A55" s="1"/>
      <c r="C55" s="1"/>
      <c r="E55" s="2"/>
      <c r="F55" s="3"/>
      <c r="G55" s="4"/>
      <c r="I55" s="5"/>
      <c r="J55" s="6"/>
      <c r="M55" s="1"/>
      <c r="N55" s="1"/>
      <c r="Q55" s="7"/>
    </row>
    <row r="56" spans="1:17" ht="15.75" customHeight="1" x14ac:dyDescent="0.25">
      <c r="A56" s="1"/>
      <c r="C56" s="1"/>
      <c r="E56" s="2"/>
      <c r="F56" s="3"/>
      <c r="G56" s="4"/>
      <c r="I56" s="5"/>
      <c r="J56" s="6"/>
      <c r="M56" s="1"/>
      <c r="N56" s="1"/>
      <c r="Q56" s="7"/>
    </row>
    <row r="57" spans="1:17" ht="15.75" customHeight="1" x14ac:dyDescent="0.25">
      <c r="A57" s="1"/>
      <c r="C57" s="1"/>
      <c r="E57" s="2"/>
      <c r="F57" s="3"/>
      <c r="G57" s="4"/>
      <c r="I57" s="5"/>
      <c r="J57" s="6"/>
      <c r="M57" s="1"/>
      <c r="N57" s="1"/>
      <c r="Q57" s="7"/>
    </row>
    <row r="58" spans="1:17" ht="15.75" customHeight="1" x14ac:dyDescent="0.25">
      <c r="A58" s="1"/>
      <c r="C58" s="1"/>
      <c r="E58" s="2"/>
      <c r="F58" s="3"/>
      <c r="G58" s="4"/>
      <c r="I58" s="5"/>
      <c r="J58" s="6"/>
      <c r="M58" s="1"/>
      <c r="N58" s="1"/>
      <c r="Q58" s="7"/>
    </row>
    <row r="59" spans="1:17" ht="15.75" customHeight="1" x14ac:dyDescent="0.25">
      <c r="A59" s="1"/>
      <c r="C59" s="1"/>
      <c r="E59" s="2"/>
      <c r="F59" s="3"/>
      <c r="G59" s="4"/>
      <c r="I59" s="5"/>
      <c r="J59" s="6"/>
      <c r="M59" s="1"/>
      <c r="N59" s="1"/>
      <c r="Q59" s="7"/>
    </row>
    <row r="60" spans="1:17" ht="15.75" customHeight="1" x14ac:dyDescent="0.25">
      <c r="A60" s="1"/>
      <c r="C60" s="1"/>
      <c r="E60" s="2"/>
      <c r="F60" s="3"/>
      <c r="G60" s="4"/>
      <c r="I60" s="5"/>
      <c r="J60" s="6"/>
      <c r="M60" s="1"/>
      <c r="N60" s="1"/>
      <c r="Q60" s="7"/>
    </row>
    <row r="61" spans="1:17" ht="15.75" customHeight="1" x14ac:dyDescent="0.25">
      <c r="A61" s="1"/>
      <c r="C61" s="1"/>
      <c r="E61" s="2"/>
      <c r="F61" s="3"/>
      <c r="G61" s="4"/>
      <c r="I61" s="5"/>
      <c r="J61" s="6"/>
      <c r="M61" s="1"/>
      <c r="N61" s="1"/>
      <c r="Q61" s="7"/>
    </row>
    <row r="62" spans="1:17" ht="15.75" customHeight="1" x14ac:dyDescent="0.25">
      <c r="A62" s="1"/>
      <c r="C62" s="1"/>
      <c r="E62" s="2"/>
      <c r="F62" s="3"/>
      <c r="G62" s="4"/>
      <c r="I62" s="5"/>
      <c r="J62" s="6"/>
      <c r="M62" s="1"/>
      <c r="N62" s="1"/>
      <c r="Q62" s="7"/>
    </row>
    <row r="63" spans="1:17" ht="15.75" customHeight="1" x14ac:dyDescent="0.25">
      <c r="A63" s="1"/>
      <c r="C63" s="1"/>
      <c r="E63" s="2"/>
      <c r="F63" s="3"/>
      <c r="G63" s="4"/>
      <c r="I63" s="5"/>
      <c r="J63" s="6"/>
      <c r="M63" s="1"/>
      <c r="N63" s="1"/>
      <c r="Q63" s="7"/>
    </row>
    <row r="64" spans="1:17" ht="15.75" customHeight="1" x14ac:dyDescent="0.25">
      <c r="A64" s="1"/>
      <c r="C64" s="1"/>
      <c r="E64" s="2"/>
      <c r="F64" s="3"/>
      <c r="G64" s="4"/>
      <c r="I64" s="5"/>
      <c r="J64" s="6"/>
      <c r="M64" s="1"/>
      <c r="N64" s="1"/>
      <c r="Q64" s="7"/>
    </row>
    <row r="65" spans="1:17" ht="15.75" customHeight="1" x14ac:dyDescent="0.25">
      <c r="A65" s="1"/>
      <c r="C65" s="1"/>
      <c r="E65" s="2"/>
      <c r="F65" s="3"/>
      <c r="G65" s="4"/>
      <c r="I65" s="5"/>
      <c r="J65" s="6"/>
      <c r="M65" s="1"/>
      <c r="N65" s="1"/>
      <c r="Q65" s="7"/>
    </row>
    <row r="66" spans="1:17" ht="15.75" customHeight="1" x14ac:dyDescent="0.25">
      <c r="A66" s="1"/>
      <c r="C66" s="1"/>
      <c r="E66" s="2"/>
      <c r="F66" s="3"/>
      <c r="G66" s="4"/>
      <c r="I66" s="5"/>
      <c r="J66" s="6"/>
      <c r="M66" s="1"/>
      <c r="N66" s="1"/>
      <c r="Q66" s="7"/>
    </row>
    <row r="67" spans="1:17" ht="15.75" customHeight="1" x14ac:dyDescent="0.25">
      <c r="A67" s="1"/>
      <c r="C67" s="1"/>
      <c r="E67" s="2"/>
      <c r="F67" s="3"/>
      <c r="G67" s="4"/>
      <c r="I67" s="5"/>
      <c r="J67" s="6"/>
      <c r="M67" s="1"/>
      <c r="N67" s="1"/>
      <c r="Q67" s="7"/>
    </row>
    <row r="68" spans="1:17" ht="15.75" customHeight="1" x14ac:dyDescent="0.25">
      <c r="A68" s="1"/>
      <c r="C68" s="1"/>
      <c r="E68" s="2"/>
      <c r="F68" s="3"/>
      <c r="G68" s="4"/>
      <c r="I68" s="5"/>
      <c r="J68" s="6"/>
      <c r="M68" s="1"/>
      <c r="N68" s="1"/>
      <c r="Q68" s="7"/>
    </row>
    <row r="69" spans="1:17" ht="15.75" customHeight="1" x14ac:dyDescent="0.25">
      <c r="A69" s="1"/>
      <c r="C69" s="1"/>
      <c r="E69" s="2"/>
      <c r="F69" s="3"/>
      <c r="G69" s="4"/>
      <c r="I69" s="5"/>
      <c r="J69" s="6"/>
      <c r="M69" s="1"/>
      <c r="N69" s="1"/>
      <c r="Q69" s="7"/>
    </row>
    <row r="70" spans="1:17" ht="15.75" customHeight="1" x14ac:dyDescent="0.25">
      <c r="A70" s="1"/>
      <c r="C70" s="1"/>
      <c r="E70" s="2"/>
      <c r="F70" s="3"/>
      <c r="G70" s="4"/>
      <c r="I70" s="5"/>
      <c r="J70" s="6"/>
      <c r="M70" s="1"/>
      <c r="N70" s="1"/>
      <c r="Q70" s="7"/>
    </row>
    <row r="71" spans="1:17" ht="15.75" customHeight="1" x14ac:dyDescent="0.25">
      <c r="A71" s="1"/>
      <c r="C71" s="1"/>
      <c r="E71" s="2"/>
      <c r="F71" s="3"/>
      <c r="G71" s="4"/>
      <c r="I71" s="5"/>
      <c r="J71" s="6"/>
      <c r="M71" s="1"/>
      <c r="N71" s="1"/>
      <c r="Q71" s="7"/>
    </row>
    <row r="72" spans="1:17" ht="15.75" customHeight="1" x14ac:dyDescent="0.25">
      <c r="A72" s="1"/>
      <c r="C72" s="1"/>
      <c r="E72" s="2"/>
      <c r="F72" s="3"/>
      <c r="G72" s="4"/>
      <c r="I72" s="5"/>
      <c r="J72" s="6"/>
      <c r="M72" s="1"/>
      <c r="N72" s="1"/>
      <c r="Q72" s="7"/>
    </row>
    <row r="73" spans="1:17" ht="15.75" customHeight="1" x14ac:dyDescent="0.25">
      <c r="A73" s="1"/>
      <c r="C73" s="1"/>
      <c r="E73" s="2"/>
      <c r="F73" s="3"/>
      <c r="G73" s="4"/>
      <c r="I73" s="5"/>
      <c r="J73" s="6"/>
      <c r="M73" s="1"/>
      <c r="N73" s="1"/>
      <c r="Q73" s="7"/>
    </row>
    <row r="74" spans="1:17" ht="15.75" customHeight="1" x14ac:dyDescent="0.25">
      <c r="A74" s="1"/>
      <c r="C74" s="1"/>
      <c r="E74" s="2"/>
      <c r="F74" s="3"/>
      <c r="G74" s="4"/>
      <c r="I74" s="5"/>
      <c r="J74" s="6"/>
      <c r="M74" s="1"/>
      <c r="N74" s="1"/>
      <c r="Q74" s="7"/>
    </row>
    <row r="75" spans="1:17" ht="15.75" customHeight="1" x14ac:dyDescent="0.25">
      <c r="A75" s="1"/>
      <c r="C75" s="1"/>
      <c r="E75" s="2"/>
      <c r="F75" s="3"/>
      <c r="G75" s="4"/>
      <c r="I75" s="5"/>
      <c r="J75" s="6"/>
      <c r="M75" s="1"/>
      <c r="N75" s="1"/>
      <c r="Q75" s="7"/>
    </row>
    <row r="76" spans="1:17" ht="15.75" customHeight="1" x14ac:dyDescent="0.25">
      <c r="A76" s="1"/>
      <c r="C76" s="1"/>
      <c r="E76" s="2"/>
      <c r="F76" s="3"/>
      <c r="G76" s="4"/>
      <c r="I76" s="5"/>
      <c r="J76" s="6"/>
      <c r="M76" s="1"/>
      <c r="N76" s="1"/>
      <c r="Q76" s="7"/>
    </row>
    <row r="77" spans="1:17" ht="15.75" customHeight="1" x14ac:dyDescent="0.25">
      <c r="A77" s="1"/>
      <c r="C77" s="1"/>
      <c r="E77" s="2"/>
      <c r="F77" s="3"/>
      <c r="G77" s="4"/>
      <c r="I77" s="5"/>
      <c r="J77" s="6"/>
      <c r="M77" s="1"/>
      <c r="N77" s="1"/>
      <c r="Q77" s="7"/>
    </row>
    <row r="78" spans="1:17" ht="15.75" customHeight="1" x14ac:dyDescent="0.25">
      <c r="A78" s="1"/>
      <c r="C78" s="1"/>
      <c r="E78" s="2"/>
      <c r="F78" s="3"/>
      <c r="G78" s="4"/>
      <c r="I78" s="5"/>
      <c r="J78" s="6"/>
      <c r="M78" s="1"/>
      <c r="N78" s="1"/>
      <c r="Q78" s="7"/>
    </row>
    <row r="79" spans="1:17" ht="15.75" customHeight="1" x14ac:dyDescent="0.25">
      <c r="A79" s="1"/>
      <c r="C79" s="1"/>
      <c r="E79" s="2"/>
      <c r="F79" s="3"/>
      <c r="G79" s="4"/>
      <c r="I79" s="5"/>
      <c r="J79" s="6"/>
      <c r="M79" s="1"/>
      <c r="N79" s="1"/>
      <c r="Q79" s="7"/>
    </row>
    <row r="80" spans="1:17" ht="15.75" customHeight="1" x14ac:dyDescent="0.25">
      <c r="A80" s="1"/>
      <c r="C80" s="1"/>
      <c r="E80" s="2"/>
      <c r="F80" s="3"/>
      <c r="G80" s="4"/>
      <c r="I80" s="5"/>
      <c r="J80" s="6"/>
      <c r="M80" s="1"/>
      <c r="N80" s="1"/>
      <c r="Q80" s="7"/>
    </row>
    <row r="81" spans="1:17" ht="15.75" customHeight="1" x14ac:dyDescent="0.25">
      <c r="A81" s="1"/>
      <c r="C81" s="1"/>
      <c r="E81" s="2"/>
      <c r="F81" s="3"/>
      <c r="G81" s="4"/>
      <c r="I81" s="5"/>
      <c r="J81" s="6"/>
      <c r="M81" s="1"/>
      <c r="N81" s="1"/>
      <c r="Q81" s="7"/>
    </row>
    <row r="82" spans="1:17" ht="15.75" customHeight="1" x14ac:dyDescent="0.25">
      <c r="A82" s="1"/>
      <c r="C82" s="1"/>
      <c r="E82" s="2"/>
      <c r="F82" s="3"/>
      <c r="G82" s="4"/>
      <c r="I82" s="5"/>
      <c r="J82" s="6"/>
      <c r="M82" s="1"/>
      <c r="N82" s="1"/>
      <c r="Q82" s="7"/>
    </row>
    <row r="83" spans="1:17" ht="15.75" customHeight="1" x14ac:dyDescent="0.25">
      <c r="A83" s="1"/>
      <c r="C83" s="1"/>
      <c r="E83" s="2"/>
      <c r="F83" s="3"/>
      <c r="G83" s="4"/>
      <c r="I83" s="5"/>
      <c r="J83" s="6"/>
      <c r="M83" s="1"/>
      <c r="N83" s="1"/>
      <c r="Q83" s="7"/>
    </row>
    <row r="84" spans="1:17" ht="15.75" customHeight="1" x14ac:dyDescent="0.25">
      <c r="A84" s="1"/>
      <c r="C84" s="1"/>
      <c r="E84" s="2"/>
      <c r="F84" s="3"/>
      <c r="G84" s="4"/>
      <c r="I84" s="5"/>
      <c r="J84" s="6"/>
      <c r="M84" s="1"/>
      <c r="N84" s="1"/>
      <c r="Q84" s="7"/>
    </row>
    <row r="85" spans="1:17" ht="15.75" customHeight="1" x14ac:dyDescent="0.25">
      <c r="A85" s="1"/>
      <c r="C85" s="1"/>
      <c r="E85" s="2"/>
      <c r="F85" s="3"/>
      <c r="G85" s="4"/>
      <c r="I85" s="5"/>
      <c r="J85" s="6"/>
      <c r="M85" s="1"/>
      <c r="N85" s="1"/>
      <c r="Q85" s="7"/>
    </row>
    <row r="86" spans="1:17" ht="15.75" customHeight="1" x14ac:dyDescent="0.25">
      <c r="A86" s="1"/>
      <c r="C86" s="1"/>
      <c r="E86" s="2"/>
      <c r="F86" s="3"/>
      <c r="G86" s="4"/>
      <c r="I86" s="5"/>
      <c r="J86" s="6"/>
      <c r="M86" s="1"/>
      <c r="N86" s="1"/>
      <c r="Q86" s="7"/>
    </row>
    <row r="87" spans="1:17" ht="15.75" customHeight="1" x14ac:dyDescent="0.25">
      <c r="A87" s="1"/>
      <c r="C87" s="1"/>
      <c r="E87" s="2"/>
      <c r="F87" s="3"/>
      <c r="G87" s="4"/>
      <c r="I87" s="5"/>
      <c r="J87" s="6"/>
      <c r="M87" s="1"/>
      <c r="N87" s="1"/>
      <c r="Q87" s="7"/>
    </row>
    <row r="88" spans="1:17" ht="15.75" customHeight="1" x14ac:dyDescent="0.25">
      <c r="A88" s="1"/>
      <c r="C88" s="1"/>
      <c r="E88" s="2"/>
      <c r="F88" s="3"/>
      <c r="G88" s="4"/>
      <c r="I88" s="5"/>
      <c r="J88" s="6"/>
      <c r="M88" s="1"/>
      <c r="N88" s="1"/>
      <c r="Q88" s="7"/>
    </row>
    <row r="89" spans="1:17" ht="15.75" customHeight="1" x14ac:dyDescent="0.25">
      <c r="A89" s="1"/>
      <c r="C89" s="1"/>
      <c r="E89" s="2"/>
      <c r="F89" s="3"/>
      <c r="G89" s="4"/>
      <c r="I89" s="5"/>
      <c r="J89" s="6"/>
      <c r="M89" s="1"/>
      <c r="N89" s="1"/>
      <c r="Q89" s="7"/>
    </row>
    <row r="90" spans="1:17" ht="15.75" customHeight="1" x14ac:dyDescent="0.25">
      <c r="A90" s="1"/>
      <c r="C90" s="1"/>
      <c r="E90" s="2"/>
      <c r="F90" s="3"/>
      <c r="G90" s="4"/>
      <c r="I90" s="5"/>
      <c r="J90" s="6"/>
      <c r="M90" s="1"/>
      <c r="N90" s="1"/>
      <c r="Q90" s="7"/>
    </row>
    <row r="91" spans="1:17" ht="15.75" customHeight="1" x14ac:dyDescent="0.25">
      <c r="A91" s="1"/>
      <c r="C91" s="1"/>
      <c r="E91" s="2"/>
      <c r="F91" s="3"/>
      <c r="G91" s="4"/>
      <c r="I91" s="5"/>
      <c r="J91" s="6"/>
      <c r="M91" s="1"/>
      <c r="N91" s="1"/>
      <c r="Q91" s="7"/>
    </row>
    <row r="92" spans="1:17" ht="15.75" customHeight="1" x14ac:dyDescent="0.25">
      <c r="A92" s="1"/>
      <c r="C92" s="1"/>
      <c r="E92" s="2"/>
      <c r="F92" s="3"/>
      <c r="G92" s="4"/>
      <c r="I92" s="5"/>
      <c r="J92" s="6"/>
      <c r="M92" s="1"/>
      <c r="N92" s="1"/>
      <c r="Q92" s="7"/>
    </row>
    <row r="93" spans="1:17" ht="15.75" customHeight="1" x14ac:dyDescent="0.25">
      <c r="A93" s="1"/>
      <c r="C93" s="1"/>
      <c r="E93" s="2"/>
      <c r="F93" s="3"/>
      <c r="G93" s="4"/>
      <c r="I93" s="5"/>
      <c r="J93" s="6"/>
      <c r="M93" s="1"/>
      <c r="N93" s="1"/>
      <c r="Q93" s="7"/>
    </row>
    <row r="94" spans="1:17" ht="15.75" customHeight="1" x14ac:dyDescent="0.25">
      <c r="A94" s="1"/>
      <c r="C94" s="1"/>
      <c r="E94" s="2"/>
      <c r="F94" s="3"/>
      <c r="G94" s="4"/>
      <c r="I94" s="5"/>
      <c r="J94" s="6"/>
      <c r="M94" s="1"/>
      <c r="N94" s="1"/>
      <c r="Q94" s="7"/>
    </row>
    <row r="95" spans="1:17" ht="15.75" customHeight="1" x14ac:dyDescent="0.25">
      <c r="A95" s="1"/>
      <c r="C95" s="1"/>
      <c r="E95" s="2"/>
      <c r="F95" s="3"/>
      <c r="G95" s="4"/>
      <c r="I95" s="5"/>
      <c r="J95" s="6"/>
      <c r="M95" s="1"/>
      <c r="N95" s="1"/>
      <c r="Q95" s="7"/>
    </row>
    <row r="96" spans="1:17" ht="15.75" customHeight="1" x14ac:dyDescent="0.25">
      <c r="A96" s="1"/>
      <c r="C96" s="1"/>
      <c r="E96" s="2"/>
      <c r="F96" s="3"/>
      <c r="G96" s="4"/>
      <c r="I96" s="5"/>
      <c r="J96" s="6"/>
      <c r="M96" s="1"/>
      <c r="N96" s="1"/>
      <c r="Q96" s="7"/>
    </row>
    <row r="97" spans="1:17" ht="15.75" customHeight="1" x14ac:dyDescent="0.25">
      <c r="A97" s="1"/>
      <c r="C97" s="1"/>
      <c r="E97" s="2"/>
      <c r="F97" s="3"/>
      <c r="G97" s="4"/>
      <c r="I97" s="5"/>
      <c r="J97" s="6"/>
      <c r="M97" s="1"/>
      <c r="N97" s="1"/>
      <c r="Q97" s="7"/>
    </row>
    <row r="98" spans="1:17" ht="15.75" customHeight="1" x14ac:dyDescent="0.25">
      <c r="A98" s="1"/>
      <c r="C98" s="1"/>
      <c r="E98" s="2"/>
      <c r="F98" s="3"/>
      <c r="G98" s="4"/>
      <c r="I98" s="5"/>
      <c r="J98" s="6"/>
      <c r="M98" s="1"/>
      <c r="N98" s="1"/>
      <c r="Q98" s="7"/>
    </row>
    <row r="99" spans="1:17" ht="15.75" customHeight="1" x14ac:dyDescent="0.25">
      <c r="A99" s="1"/>
      <c r="C99" s="1"/>
      <c r="E99" s="2"/>
      <c r="F99" s="3"/>
      <c r="G99" s="4"/>
      <c r="I99" s="5"/>
      <c r="J99" s="6"/>
      <c r="M99" s="1"/>
      <c r="N99" s="1"/>
      <c r="Q99" s="7"/>
    </row>
    <row r="100" spans="1:17" ht="15.75" customHeight="1" x14ac:dyDescent="0.25">
      <c r="A100" s="1"/>
      <c r="C100" s="1"/>
      <c r="E100" s="2"/>
      <c r="F100" s="3"/>
      <c r="G100" s="4"/>
      <c r="I100" s="5"/>
      <c r="J100" s="6"/>
      <c r="M100" s="1"/>
      <c r="N100" s="1"/>
      <c r="Q100" s="7"/>
    </row>
    <row r="101" spans="1:17" ht="15.75" customHeight="1" x14ac:dyDescent="0.25">
      <c r="A101" s="1"/>
      <c r="C101" s="1"/>
      <c r="E101" s="2"/>
      <c r="F101" s="3"/>
      <c r="G101" s="4"/>
      <c r="I101" s="5"/>
      <c r="J101" s="6"/>
      <c r="M101" s="1"/>
      <c r="N101" s="1"/>
      <c r="Q101" s="7"/>
    </row>
    <row r="102" spans="1:17" ht="15.75" customHeight="1" x14ac:dyDescent="0.25">
      <c r="A102" s="1"/>
      <c r="C102" s="1"/>
      <c r="F102" s="3"/>
      <c r="G102" s="3"/>
      <c r="I102" s="6"/>
      <c r="J102" s="6"/>
      <c r="M102" s="1"/>
      <c r="N102" s="1"/>
      <c r="Q102" s="7"/>
    </row>
    <row r="103" spans="1:17" ht="15.75" customHeight="1" x14ac:dyDescent="0.25">
      <c r="A103" s="1"/>
      <c r="C103" s="1"/>
      <c r="F103" s="3"/>
      <c r="G103" s="3"/>
      <c r="I103" s="6"/>
      <c r="J103" s="6"/>
      <c r="M103" s="1"/>
      <c r="N103" s="1"/>
      <c r="Q103" s="7"/>
    </row>
    <row r="104" spans="1:17" ht="15.75" customHeight="1" x14ac:dyDescent="0.25">
      <c r="A104" s="1"/>
      <c r="C104" s="1"/>
      <c r="F104" s="3"/>
      <c r="G104" s="3"/>
      <c r="I104" s="6"/>
      <c r="J104" s="6"/>
      <c r="M104" s="1"/>
      <c r="N104" s="1"/>
    </row>
  </sheetData>
  <mergeCells count="12">
    <mergeCell ref="A17:A25"/>
    <mergeCell ref="N9:N16"/>
    <mergeCell ref="M9:M16"/>
    <mergeCell ref="M17:M24"/>
    <mergeCell ref="A5:A8"/>
    <mergeCell ref="C5:C8"/>
    <mergeCell ref="C9:C16"/>
    <mergeCell ref="C17:C24"/>
    <mergeCell ref="N17:N24"/>
    <mergeCell ref="N5:N8"/>
    <mergeCell ref="A9:A16"/>
    <mergeCell ref="M5:M8"/>
  </mergeCells>
  <conditionalFormatting sqref="P7">
    <cfRule type="cellIs" dxfId="2" priority="1" operator="greaterThan">
      <formula>0</formula>
    </cfRule>
  </conditionalFormatting>
  <conditionalFormatting sqref="P7">
    <cfRule type="cellIs" dxfId="1" priority="2" operator="lessThan">
      <formula>0</formula>
    </cfRule>
  </conditionalFormatting>
  <conditionalFormatting sqref="H4:H26">
    <cfRule type="cellIs" dxfId="0" priority="3" operator="greaterThan">
      <formula>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1"/>
  <sheetViews>
    <sheetView tabSelected="1" zoomScaleNormal="100" workbookViewId="0">
      <pane xSplit="1" ySplit="6" topLeftCell="B142" activePane="bottomRight" state="frozen"/>
      <selection pane="topRight" activeCell="B1" sqref="B1"/>
      <selection pane="bottomLeft" activeCell="A7" sqref="A7"/>
      <selection pane="bottomRight" activeCell="A277" sqref="A277"/>
    </sheetView>
  </sheetViews>
  <sheetFormatPr defaultColWidth="14.42578125" defaultRowHeight="15" customHeight="1" x14ac:dyDescent="0.25"/>
  <cols>
    <col min="1" max="1" width="74.85546875" style="102" customWidth="1"/>
    <col min="2" max="2" width="9.140625" style="102" customWidth="1"/>
    <col min="3" max="4" width="17.5703125" style="102" customWidth="1"/>
    <col min="5" max="6" width="14.42578125" style="102" customWidth="1"/>
    <col min="7" max="7" width="14" style="102" customWidth="1"/>
    <col min="8" max="8" width="11.5703125" style="102" customWidth="1"/>
    <col min="9" max="9" width="15.5703125" style="102" customWidth="1"/>
    <col min="10" max="10" width="17.5703125" style="102" customWidth="1"/>
    <col min="11" max="11" width="8.140625" style="102" customWidth="1"/>
    <col min="12" max="12" width="8.5703125" style="102" customWidth="1"/>
    <col min="13" max="16384" width="14.42578125" style="102"/>
  </cols>
  <sheetData>
    <row r="1" spans="1:12" x14ac:dyDescent="0.25">
      <c r="A1" s="101" t="s">
        <v>273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24"/>
    </row>
    <row r="2" spans="1:12" ht="15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24"/>
    </row>
    <row r="3" spans="1:12" ht="15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24"/>
    </row>
    <row r="4" spans="1:12" x14ac:dyDescent="0.25">
      <c r="A4" s="24"/>
      <c r="B4" s="25"/>
      <c r="C4" s="15"/>
      <c r="D4" s="26"/>
      <c r="E4" s="15"/>
      <c r="F4" s="27"/>
      <c r="G4" s="15"/>
      <c r="H4" s="26"/>
      <c r="I4" s="15"/>
      <c r="J4" s="15"/>
      <c r="K4" s="24"/>
      <c r="L4" s="24"/>
    </row>
    <row r="5" spans="1:12" ht="29.25" customHeight="1" x14ac:dyDescent="0.25">
      <c r="A5" s="28" t="s">
        <v>1</v>
      </c>
      <c r="B5" s="29" t="s">
        <v>51</v>
      </c>
      <c r="C5" s="30" t="s">
        <v>3</v>
      </c>
      <c r="D5" s="31" t="s">
        <v>4</v>
      </c>
      <c r="E5" s="30" t="s">
        <v>5</v>
      </c>
      <c r="F5" s="32" t="s">
        <v>6</v>
      </c>
      <c r="G5" s="30" t="s">
        <v>7</v>
      </c>
      <c r="H5" s="31" t="s">
        <v>8</v>
      </c>
      <c r="I5" s="30" t="s">
        <v>9</v>
      </c>
      <c r="J5" s="30" t="s">
        <v>10</v>
      </c>
      <c r="K5" s="33" t="s">
        <v>52</v>
      </c>
      <c r="L5" s="34"/>
    </row>
    <row r="6" spans="1:12" x14ac:dyDescent="0.25">
      <c r="A6" s="100" t="s">
        <v>15</v>
      </c>
      <c r="B6" s="107"/>
      <c r="C6" s="107"/>
      <c r="D6" s="107"/>
      <c r="E6" s="107"/>
      <c r="F6" s="107"/>
      <c r="G6" s="107"/>
      <c r="H6" s="107"/>
      <c r="I6" s="107"/>
      <c r="J6" s="107"/>
      <c r="K6" s="108"/>
      <c r="L6" s="24"/>
    </row>
    <row r="7" spans="1:12" x14ac:dyDescent="0.25">
      <c r="A7" s="39" t="s">
        <v>53</v>
      </c>
      <c r="B7" s="35"/>
      <c r="C7" s="36"/>
      <c r="D7" s="37" t="e">
        <f>C7/$C$275</f>
        <v>#DIV/0!</v>
      </c>
      <c r="E7" s="36"/>
      <c r="F7" s="38" t="e">
        <f>E7/$E$275</f>
        <v>#DIV/0!</v>
      </c>
      <c r="G7" s="36">
        <f t="shared" ref="G7:G9" si="0">E7-C7</f>
        <v>0</v>
      </c>
      <c r="H7" s="37" t="e">
        <f>G7/$G$275</f>
        <v>#DIV/0!</v>
      </c>
      <c r="I7" s="36"/>
      <c r="J7" s="41">
        <f t="shared" ref="J7:J9" si="1">E7-I7</f>
        <v>0</v>
      </c>
      <c r="K7" s="39"/>
      <c r="L7" s="24"/>
    </row>
    <row r="8" spans="1:12" x14ac:dyDescent="0.25">
      <c r="A8" s="39" t="s">
        <v>54</v>
      </c>
      <c r="B8" s="35"/>
      <c r="C8" s="36"/>
      <c r="D8" s="37" t="e">
        <f>C8/$C$275</f>
        <v>#DIV/0!</v>
      </c>
      <c r="E8" s="36"/>
      <c r="F8" s="38" t="e">
        <f>E8/$E$275</f>
        <v>#DIV/0!</v>
      </c>
      <c r="G8" s="36">
        <f t="shared" si="0"/>
        <v>0</v>
      </c>
      <c r="H8" s="37" t="e">
        <f>G8/$G$275</f>
        <v>#DIV/0!</v>
      </c>
      <c r="I8" s="36"/>
      <c r="J8" s="41">
        <f t="shared" si="1"/>
        <v>0</v>
      </c>
      <c r="K8" s="39"/>
      <c r="L8" s="24"/>
    </row>
    <row r="9" spans="1:12" x14ac:dyDescent="0.25">
      <c r="A9" s="39" t="s">
        <v>55</v>
      </c>
      <c r="B9" s="35"/>
      <c r="C9" s="36"/>
      <c r="D9" s="37" t="e">
        <f>C9/$C$275</f>
        <v>#DIV/0!</v>
      </c>
      <c r="E9" s="36"/>
      <c r="F9" s="38" t="e">
        <f>E9/$E$275</f>
        <v>#DIV/0!</v>
      </c>
      <c r="G9" s="36">
        <f t="shared" si="0"/>
        <v>0</v>
      </c>
      <c r="H9" s="37" t="e">
        <f>G9/$G$275</f>
        <v>#DIV/0!</v>
      </c>
      <c r="I9" s="36"/>
      <c r="J9" s="41">
        <f t="shared" si="1"/>
        <v>0</v>
      </c>
      <c r="K9" s="39"/>
      <c r="L9" s="24"/>
    </row>
    <row r="10" spans="1:12" x14ac:dyDescent="0.25">
      <c r="A10" s="44"/>
      <c r="B10" s="35"/>
      <c r="C10" s="36"/>
      <c r="D10" s="37"/>
      <c r="E10" s="36"/>
      <c r="F10" s="38"/>
      <c r="G10" s="36"/>
      <c r="H10" s="37"/>
      <c r="I10" s="36"/>
      <c r="J10" s="36"/>
      <c r="K10" s="39"/>
      <c r="L10" s="24"/>
    </row>
    <row r="11" spans="1:12" x14ac:dyDescent="0.25">
      <c r="A11" s="45" t="s">
        <v>56</v>
      </c>
      <c r="B11" s="46"/>
      <c r="C11" s="47">
        <f>SUM(C7:C10)</f>
        <v>0</v>
      </c>
      <c r="D11" s="48" t="e">
        <f>C11/$C$275</f>
        <v>#DIV/0!</v>
      </c>
      <c r="E11" s="47">
        <f>SUM(E7:E10)</f>
        <v>0</v>
      </c>
      <c r="F11" s="49" t="e">
        <f>E11/$E$275</f>
        <v>#DIV/0!</v>
      </c>
      <c r="G11" s="47">
        <f>SUM(G7:G10)</f>
        <v>0</v>
      </c>
      <c r="H11" s="48" t="e">
        <f>G11/$G$275</f>
        <v>#DIV/0!</v>
      </c>
      <c r="I11" s="47">
        <f>SUM(I7:I10)</f>
        <v>0</v>
      </c>
      <c r="J11" s="47">
        <f>SUM(J7:J10)</f>
        <v>0</v>
      </c>
      <c r="K11" s="50"/>
      <c r="L11" s="51"/>
    </row>
    <row r="12" spans="1:12" x14ac:dyDescent="0.25">
      <c r="A12" s="24"/>
      <c r="B12" s="25"/>
      <c r="C12" s="15"/>
      <c r="D12" s="26"/>
      <c r="E12" s="15"/>
      <c r="F12" s="27"/>
      <c r="G12" s="15"/>
      <c r="H12" s="26"/>
      <c r="I12" s="15"/>
      <c r="J12" s="15"/>
      <c r="K12" s="24"/>
      <c r="L12" s="24"/>
    </row>
    <row r="13" spans="1:12" x14ac:dyDescent="0.25">
      <c r="A13" s="100" t="s">
        <v>17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24"/>
    </row>
    <row r="14" spans="1:12" ht="15.75" customHeight="1" x14ac:dyDescent="0.25">
      <c r="A14" s="39" t="s">
        <v>57</v>
      </c>
      <c r="B14" s="35"/>
      <c r="C14" s="36"/>
      <c r="D14" s="37" t="e">
        <f>C14/$C$275</f>
        <v>#DIV/0!</v>
      </c>
      <c r="E14" s="36"/>
      <c r="F14" s="38" t="e">
        <f>E14/$E$275</f>
        <v>#DIV/0!</v>
      </c>
      <c r="G14" s="36">
        <f t="shared" ref="G14:G23" si="2">E14-C14</f>
        <v>0</v>
      </c>
      <c r="H14" s="37" t="e">
        <f>G14/$G$275</f>
        <v>#DIV/0!</v>
      </c>
      <c r="I14" s="36"/>
      <c r="J14" s="36">
        <f t="shared" ref="J14:J23" si="3">E14-I14</f>
        <v>0</v>
      </c>
      <c r="K14" s="39"/>
      <c r="L14" s="24"/>
    </row>
    <row r="15" spans="1:12" ht="15.75" customHeight="1" x14ac:dyDescent="0.25">
      <c r="A15" s="39" t="s">
        <v>58</v>
      </c>
      <c r="B15" s="35"/>
      <c r="C15" s="36"/>
      <c r="D15" s="37" t="e">
        <f>C15/$C$275</f>
        <v>#DIV/0!</v>
      </c>
      <c r="E15" s="36"/>
      <c r="F15" s="38" t="e">
        <f>E15/$E$275</f>
        <v>#DIV/0!</v>
      </c>
      <c r="G15" s="36">
        <f t="shared" si="2"/>
        <v>0</v>
      </c>
      <c r="H15" s="37" t="e">
        <f>G15/$G$275</f>
        <v>#DIV/0!</v>
      </c>
      <c r="I15" s="36"/>
      <c r="J15" s="36">
        <f t="shared" si="3"/>
        <v>0</v>
      </c>
      <c r="K15" s="39"/>
      <c r="L15" s="24"/>
    </row>
    <row r="16" spans="1:12" ht="15.75" customHeight="1" x14ac:dyDescent="0.25">
      <c r="A16" s="39" t="s">
        <v>59</v>
      </c>
      <c r="B16" s="35"/>
      <c r="C16" s="36"/>
      <c r="D16" s="37" t="e">
        <f>C16/$C$275</f>
        <v>#DIV/0!</v>
      </c>
      <c r="E16" s="36"/>
      <c r="F16" s="38" t="e">
        <f>E16/$E$275</f>
        <v>#DIV/0!</v>
      </c>
      <c r="G16" s="36">
        <f t="shared" si="2"/>
        <v>0</v>
      </c>
      <c r="H16" s="37" t="e">
        <f>G16/$G$275</f>
        <v>#DIV/0!</v>
      </c>
      <c r="I16" s="36"/>
      <c r="J16" s="36">
        <f t="shared" si="3"/>
        <v>0</v>
      </c>
      <c r="K16" s="39"/>
      <c r="L16" s="24"/>
    </row>
    <row r="17" spans="1:12" ht="15.75" customHeight="1" x14ac:dyDescent="0.25">
      <c r="A17" s="39" t="s">
        <v>60</v>
      </c>
      <c r="B17" s="35"/>
      <c r="C17" s="36"/>
      <c r="D17" s="37" t="e">
        <f>C17/$C$275</f>
        <v>#DIV/0!</v>
      </c>
      <c r="E17" s="36"/>
      <c r="F17" s="38" t="e">
        <f>E17/$E$275</f>
        <v>#DIV/0!</v>
      </c>
      <c r="G17" s="36">
        <f t="shared" si="2"/>
        <v>0</v>
      </c>
      <c r="H17" s="37" t="e">
        <f>G17/$G$275</f>
        <v>#DIV/0!</v>
      </c>
      <c r="I17" s="36"/>
      <c r="J17" s="36">
        <f t="shared" si="3"/>
        <v>0</v>
      </c>
      <c r="K17" s="39"/>
      <c r="L17" s="24"/>
    </row>
    <row r="18" spans="1:12" ht="15.75" customHeight="1" x14ac:dyDescent="0.25">
      <c r="A18" s="39" t="s">
        <v>61</v>
      </c>
      <c r="B18" s="35"/>
      <c r="C18" s="36"/>
      <c r="D18" s="37" t="e">
        <f>C18/$C$275</f>
        <v>#DIV/0!</v>
      </c>
      <c r="E18" s="36"/>
      <c r="F18" s="38" t="e">
        <f>E18/$E$275</f>
        <v>#DIV/0!</v>
      </c>
      <c r="G18" s="36">
        <f t="shared" si="2"/>
        <v>0</v>
      </c>
      <c r="H18" s="37" t="e">
        <f>G18/$G$275</f>
        <v>#DIV/0!</v>
      </c>
      <c r="I18" s="36"/>
      <c r="J18" s="36">
        <f t="shared" si="3"/>
        <v>0</v>
      </c>
      <c r="K18" s="39"/>
      <c r="L18" s="24"/>
    </row>
    <row r="19" spans="1:12" ht="15.75" customHeight="1" x14ac:dyDescent="0.25">
      <c r="A19" s="39" t="s">
        <v>62</v>
      </c>
      <c r="B19" s="35"/>
      <c r="C19" s="36"/>
      <c r="D19" s="37" t="e">
        <f>C19/$C$275</f>
        <v>#DIV/0!</v>
      </c>
      <c r="E19" s="36"/>
      <c r="F19" s="38" t="e">
        <f>E19/$E$275</f>
        <v>#DIV/0!</v>
      </c>
      <c r="G19" s="36">
        <f t="shared" si="2"/>
        <v>0</v>
      </c>
      <c r="H19" s="37" t="e">
        <f>G19/$G$275</f>
        <v>#DIV/0!</v>
      </c>
      <c r="I19" s="36"/>
      <c r="J19" s="36">
        <f t="shared" si="3"/>
        <v>0</v>
      </c>
      <c r="K19" s="39"/>
      <c r="L19" s="24"/>
    </row>
    <row r="20" spans="1:12" ht="15.75" customHeight="1" x14ac:dyDescent="0.25">
      <c r="A20" s="39" t="s">
        <v>63</v>
      </c>
      <c r="B20" s="35"/>
      <c r="C20" s="36"/>
      <c r="D20" s="37" t="e">
        <f>C20/$C$275</f>
        <v>#DIV/0!</v>
      </c>
      <c r="E20" s="36"/>
      <c r="F20" s="38" t="e">
        <f>E20/$E$275</f>
        <v>#DIV/0!</v>
      </c>
      <c r="G20" s="36">
        <f t="shared" si="2"/>
        <v>0</v>
      </c>
      <c r="H20" s="37" t="e">
        <f>G20/$G$275</f>
        <v>#DIV/0!</v>
      </c>
      <c r="I20" s="36"/>
      <c r="J20" s="36">
        <f t="shared" si="3"/>
        <v>0</v>
      </c>
      <c r="K20" s="39"/>
      <c r="L20" s="24"/>
    </row>
    <row r="21" spans="1:12" ht="15.75" customHeight="1" x14ac:dyDescent="0.25">
      <c r="A21" s="39" t="s">
        <v>64</v>
      </c>
      <c r="B21" s="35"/>
      <c r="C21" s="36"/>
      <c r="D21" s="37" t="e">
        <f>C21/$C$275</f>
        <v>#DIV/0!</v>
      </c>
      <c r="E21" s="36"/>
      <c r="F21" s="38" t="e">
        <f>E21/$E$275</f>
        <v>#DIV/0!</v>
      </c>
      <c r="G21" s="36">
        <f t="shared" si="2"/>
        <v>0</v>
      </c>
      <c r="H21" s="37" t="e">
        <f>G21/$G$275</f>
        <v>#DIV/0!</v>
      </c>
      <c r="I21" s="36"/>
      <c r="J21" s="36">
        <f t="shared" si="3"/>
        <v>0</v>
      </c>
      <c r="K21" s="39"/>
      <c r="L21" s="24"/>
    </row>
    <row r="22" spans="1:12" ht="15.75" customHeight="1" x14ac:dyDescent="0.25">
      <c r="A22" s="39" t="s">
        <v>65</v>
      </c>
      <c r="B22" s="35"/>
      <c r="C22" s="36"/>
      <c r="D22" s="37" t="e">
        <f>C22/$C$275</f>
        <v>#DIV/0!</v>
      </c>
      <c r="E22" s="36"/>
      <c r="F22" s="38" t="e">
        <f>E22/$E$275</f>
        <v>#DIV/0!</v>
      </c>
      <c r="G22" s="36">
        <f t="shared" si="2"/>
        <v>0</v>
      </c>
      <c r="H22" s="37" t="e">
        <f>G22/$G$275</f>
        <v>#DIV/0!</v>
      </c>
      <c r="I22" s="36"/>
      <c r="J22" s="36">
        <f t="shared" si="3"/>
        <v>0</v>
      </c>
      <c r="K22" s="39"/>
      <c r="L22" s="24"/>
    </row>
    <row r="23" spans="1:12" ht="15.75" customHeight="1" x14ac:dyDescent="0.25">
      <c r="A23" s="44"/>
      <c r="B23" s="35"/>
      <c r="C23" s="36"/>
      <c r="D23" s="37"/>
      <c r="E23" s="36"/>
      <c r="F23" s="38"/>
      <c r="G23" s="36">
        <f t="shared" si="2"/>
        <v>0</v>
      </c>
      <c r="H23" s="37" t="e">
        <f>G23/$G$275</f>
        <v>#DIV/0!</v>
      </c>
      <c r="I23" s="36"/>
      <c r="J23" s="36">
        <f t="shared" si="3"/>
        <v>0</v>
      </c>
      <c r="K23" s="39"/>
      <c r="L23" s="24"/>
    </row>
    <row r="24" spans="1:12" ht="15.75" customHeight="1" x14ac:dyDescent="0.25">
      <c r="A24" s="52" t="s">
        <v>56</v>
      </c>
      <c r="B24" s="46"/>
      <c r="C24" s="47">
        <f>SUM(C14:C23)</f>
        <v>0</v>
      </c>
      <c r="D24" s="48" t="e">
        <f>C24/$C$275</f>
        <v>#DIV/0!</v>
      </c>
      <c r="E24" s="47">
        <f>SUM(E14:E23)</f>
        <v>0</v>
      </c>
      <c r="F24" s="49" t="e">
        <f>E24/$E$275</f>
        <v>#DIV/0!</v>
      </c>
      <c r="G24" s="109">
        <f>SUM(G14:G23)</f>
        <v>0</v>
      </c>
      <c r="H24" s="48" t="e">
        <f>G24/$G$275</f>
        <v>#DIV/0!</v>
      </c>
      <c r="I24" s="47">
        <f t="shared" ref="I24:J24" si="4">SUM(I14:I23)</f>
        <v>0</v>
      </c>
      <c r="J24" s="47">
        <f t="shared" si="4"/>
        <v>0</v>
      </c>
      <c r="K24" s="47"/>
      <c r="L24" s="51"/>
    </row>
    <row r="25" spans="1:12" ht="15.75" customHeight="1" x14ac:dyDescent="0.25">
      <c r="A25" s="53"/>
      <c r="B25" s="25"/>
      <c r="C25" s="15"/>
      <c r="D25" s="26"/>
      <c r="E25" s="15"/>
      <c r="F25" s="27"/>
      <c r="G25" s="15"/>
      <c r="H25" s="26"/>
      <c r="I25" s="15"/>
      <c r="J25" s="15"/>
      <c r="K25" s="15"/>
      <c r="L25" s="24"/>
    </row>
    <row r="26" spans="1:12" ht="15.75" customHeight="1" x14ac:dyDescent="0.25">
      <c r="A26" s="100" t="s">
        <v>19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  <c r="L26" s="24"/>
    </row>
    <row r="27" spans="1:12" ht="15.75" customHeight="1" x14ac:dyDescent="0.25">
      <c r="A27" s="110" t="s">
        <v>67</v>
      </c>
      <c r="B27" s="35"/>
      <c r="C27" s="55"/>
      <c r="D27" s="42" t="e">
        <f>C27/$C$275</f>
        <v>#DIV/0!</v>
      </c>
      <c r="E27" s="55"/>
      <c r="F27" s="43" t="e">
        <f>E27/$E$275</f>
        <v>#DIV/0!</v>
      </c>
      <c r="G27" s="41">
        <f t="shared" ref="G27:G35" si="5">E27-C27</f>
        <v>0</v>
      </c>
      <c r="H27" s="42" t="e">
        <f>G27/$G$275</f>
        <v>#DIV/0!</v>
      </c>
      <c r="I27" s="55"/>
      <c r="J27" s="41">
        <f t="shared" ref="J27:J35" si="6">E27-I27</f>
        <v>0</v>
      </c>
      <c r="K27" s="39"/>
      <c r="L27" s="24"/>
    </row>
    <row r="28" spans="1:12" ht="15.75" customHeight="1" x14ac:dyDescent="0.25">
      <c r="A28" s="110" t="s">
        <v>68</v>
      </c>
      <c r="B28" s="35"/>
      <c r="C28" s="55"/>
      <c r="D28" s="42" t="e">
        <f>C28/$C$275</f>
        <v>#DIV/0!</v>
      </c>
      <c r="E28" s="55"/>
      <c r="F28" s="43" t="e">
        <f>E28/$E$275</f>
        <v>#DIV/0!</v>
      </c>
      <c r="G28" s="41">
        <f t="shared" si="5"/>
        <v>0</v>
      </c>
      <c r="H28" s="42" t="e">
        <f>G28/$G$275</f>
        <v>#DIV/0!</v>
      </c>
      <c r="I28" s="55"/>
      <c r="J28" s="41">
        <f t="shared" si="6"/>
        <v>0</v>
      </c>
      <c r="K28" s="39"/>
      <c r="L28" s="24"/>
    </row>
    <row r="29" spans="1:12" ht="15.75" customHeight="1" x14ac:dyDescent="0.25">
      <c r="A29" s="110" t="s">
        <v>69</v>
      </c>
      <c r="B29" s="35"/>
      <c r="C29" s="55"/>
      <c r="D29" s="42" t="e">
        <f>C29/$C$275</f>
        <v>#DIV/0!</v>
      </c>
      <c r="E29" s="55"/>
      <c r="F29" s="43" t="e">
        <f>E29/$E$275</f>
        <v>#DIV/0!</v>
      </c>
      <c r="G29" s="41">
        <f t="shared" si="5"/>
        <v>0</v>
      </c>
      <c r="H29" s="42" t="e">
        <f>G29/$G$275</f>
        <v>#DIV/0!</v>
      </c>
      <c r="I29" s="55"/>
      <c r="J29" s="41">
        <f t="shared" si="6"/>
        <v>0</v>
      </c>
      <c r="K29" s="39"/>
      <c r="L29" s="24"/>
    </row>
    <row r="30" spans="1:12" ht="15.75" customHeight="1" x14ac:dyDescent="0.25">
      <c r="A30" s="54" t="s">
        <v>70</v>
      </c>
      <c r="B30" s="35"/>
      <c r="C30" s="55"/>
      <c r="D30" s="42" t="e">
        <f>C30/$C$275</f>
        <v>#DIV/0!</v>
      </c>
      <c r="E30" s="36"/>
      <c r="F30" s="43" t="e">
        <f>E30/$E$275</f>
        <v>#DIV/0!</v>
      </c>
      <c r="G30" s="41">
        <f t="shared" si="5"/>
        <v>0</v>
      </c>
      <c r="H30" s="42" t="e">
        <f>G30/$G$275</f>
        <v>#DIV/0!</v>
      </c>
      <c r="I30" s="36"/>
      <c r="J30" s="114">
        <f t="shared" si="6"/>
        <v>0</v>
      </c>
      <c r="K30" s="39"/>
      <c r="L30" s="24"/>
    </row>
    <row r="31" spans="1:12" ht="15.75" customHeight="1" x14ac:dyDescent="0.25">
      <c r="A31" s="39" t="s">
        <v>71</v>
      </c>
      <c r="B31" s="40"/>
      <c r="C31" s="36"/>
      <c r="D31" s="42" t="e">
        <f>C31/$C$275</f>
        <v>#DIV/0!</v>
      </c>
      <c r="E31" s="36"/>
      <c r="F31" s="43" t="e">
        <f>E31/$E$275</f>
        <v>#DIV/0!</v>
      </c>
      <c r="G31" s="41">
        <f t="shared" si="5"/>
        <v>0</v>
      </c>
      <c r="H31" s="42" t="e">
        <f>G31/$G$275</f>
        <v>#DIV/0!</v>
      </c>
      <c r="I31" s="36"/>
      <c r="J31" s="41">
        <f t="shared" si="6"/>
        <v>0</v>
      </c>
      <c r="K31" s="39"/>
      <c r="L31" s="24"/>
    </row>
    <row r="32" spans="1:12" ht="15.75" customHeight="1" x14ac:dyDescent="0.25">
      <c r="A32" s="39" t="s">
        <v>72</v>
      </c>
      <c r="B32" s="35"/>
      <c r="C32" s="36"/>
      <c r="D32" s="42" t="e">
        <f>C32/$C$275</f>
        <v>#DIV/0!</v>
      </c>
      <c r="E32" s="36"/>
      <c r="F32" s="43" t="e">
        <f>E32/$E$275</f>
        <v>#DIV/0!</v>
      </c>
      <c r="G32" s="41">
        <f t="shared" si="5"/>
        <v>0</v>
      </c>
      <c r="H32" s="42" t="e">
        <f>G32/$G$275</f>
        <v>#DIV/0!</v>
      </c>
      <c r="I32" s="36"/>
      <c r="J32" s="41">
        <f t="shared" si="6"/>
        <v>0</v>
      </c>
      <c r="K32" s="39"/>
      <c r="L32" s="24"/>
    </row>
    <row r="33" spans="1:12" ht="15.75" customHeight="1" x14ac:dyDescent="0.25">
      <c r="A33" s="39" t="s">
        <v>73</v>
      </c>
      <c r="B33" s="35"/>
      <c r="C33" s="36"/>
      <c r="D33" s="42" t="e">
        <f>C33/$C$275</f>
        <v>#DIV/0!</v>
      </c>
      <c r="E33" s="36"/>
      <c r="F33" s="43" t="e">
        <f>E33/$E$275</f>
        <v>#DIV/0!</v>
      </c>
      <c r="G33" s="41">
        <f t="shared" si="5"/>
        <v>0</v>
      </c>
      <c r="H33" s="42" t="e">
        <f>G33/$G$275</f>
        <v>#DIV/0!</v>
      </c>
      <c r="I33" s="36"/>
      <c r="J33" s="41">
        <f t="shared" si="6"/>
        <v>0</v>
      </c>
      <c r="K33" s="39"/>
      <c r="L33" s="24"/>
    </row>
    <row r="34" spans="1:12" ht="15.75" customHeight="1" x14ac:dyDescent="0.25">
      <c r="A34" s="39" t="s">
        <v>74</v>
      </c>
      <c r="B34" s="35"/>
      <c r="C34" s="36"/>
      <c r="D34" s="42" t="e">
        <f>C34/$C$275</f>
        <v>#DIV/0!</v>
      </c>
      <c r="E34" s="36"/>
      <c r="F34" s="43" t="e">
        <f>E34/$E$275</f>
        <v>#DIV/0!</v>
      </c>
      <c r="G34" s="41">
        <f t="shared" si="5"/>
        <v>0</v>
      </c>
      <c r="H34" s="42" t="e">
        <f>G34/$G$275</f>
        <v>#DIV/0!</v>
      </c>
      <c r="I34" s="36"/>
      <c r="J34" s="41">
        <f t="shared" si="6"/>
        <v>0</v>
      </c>
      <c r="K34" s="39"/>
      <c r="L34" s="24"/>
    </row>
    <row r="35" spans="1:12" ht="15.75" customHeight="1" x14ac:dyDescent="0.25">
      <c r="A35" s="39" t="s">
        <v>75</v>
      </c>
      <c r="B35" s="35"/>
      <c r="C35" s="36"/>
      <c r="D35" s="42" t="e">
        <f>C35/$C$275</f>
        <v>#DIV/0!</v>
      </c>
      <c r="E35" s="36"/>
      <c r="F35" s="43" t="e">
        <f>E35/$E$275</f>
        <v>#DIV/0!</v>
      </c>
      <c r="G35" s="41">
        <f t="shared" si="5"/>
        <v>0</v>
      </c>
      <c r="H35" s="42" t="e">
        <f>G35/$G$275</f>
        <v>#DIV/0!</v>
      </c>
      <c r="I35" s="36"/>
      <c r="J35" s="41">
        <f t="shared" si="6"/>
        <v>0</v>
      </c>
      <c r="K35" s="39"/>
      <c r="L35" s="24"/>
    </row>
    <row r="36" spans="1:12" ht="15.75" customHeight="1" x14ac:dyDescent="0.25">
      <c r="A36" s="44"/>
      <c r="B36" s="35"/>
      <c r="C36" s="36"/>
      <c r="D36" s="37"/>
      <c r="E36" s="36"/>
      <c r="F36" s="38"/>
      <c r="G36" s="36"/>
      <c r="H36" s="37"/>
      <c r="I36" s="36"/>
      <c r="J36" s="36"/>
      <c r="K36" s="36"/>
      <c r="L36" s="24"/>
    </row>
    <row r="37" spans="1:12" ht="15.75" customHeight="1" x14ac:dyDescent="0.25">
      <c r="A37" s="45" t="s">
        <v>56</v>
      </c>
      <c r="B37" s="46"/>
      <c r="C37" s="47">
        <f>SUM(C27:C36)</f>
        <v>0</v>
      </c>
      <c r="D37" s="48" t="e">
        <f>C37/$C$275</f>
        <v>#DIV/0!</v>
      </c>
      <c r="E37" s="47">
        <f>SUM(E27:E36)</f>
        <v>0</v>
      </c>
      <c r="F37" s="49" t="e">
        <f>E37/$E$275</f>
        <v>#DIV/0!</v>
      </c>
      <c r="G37" s="47">
        <f>SUM(G27:G36)</f>
        <v>0</v>
      </c>
      <c r="H37" s="48" t="e">
        <f>G37/$G$275</f>
        <v>#DIV/0!</v>
      </c>
      <c r="I37" s="47">
        <f>SUM(I27:I36)</f>
        <v>0</v>
      </c>
      <c r="J37" s="47">
        <f>SUM(J27:J36)</f>
        <v>0</v>
      </c>
      <c r="K37" s="50"/>
      <c r="L37" s="51"/>
    </row>
    <row r="38" spans="1:12" ht="15.75" customHeight="1" x14ac:dyDescent="0.25">
      <c r="A38" s="24"/>
      <c r="B38" s="25"/>
      <c r="C38" s="15"/>
      <c r="D38" s="26"/>
      <c r="E38" s="15"/>
      <c r="F38" s="27"/>
      <c r="G38" s="15"/>
      <c r="H38" s="26"/>
      <c r="I38" s="15"/>
      <c r="J38" s="15"/>
      <c r="K38" s="24"/>
      <c r="L38" s="24"/>
    </row>
    <row r="39" spans="1:12" ht="15.75" customHeight="1" x14ac:dyDescent="0.25">
      <c r="A39" s="100" t="s">
        <v>20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8"/>
      <c r="L39" s="24"/>
    </row>
    <row r="40" spans="1:12" ht="15.75" customHeight="1" x14ac:dyDescent="0.25">
      <c r="A40" s="39" t="s">
        <v>76</v>
      </c>
      <c r="B40" s="35"/>
      <c r="C40" s="36"/>
      <c r="D40" s="37" t="e">
        <f>C40/$C$275</f>
        <v>#DIV/0!</v>
      </c>
      <c r="E40" s="36"/>
      <c r="F40" s="38" t="e">
        <f>E40/$E$275</f>
        <v>#DIV/0!</v>
      </c>
      <c r="G40" s="36">
        <f t="shared" ref="G40:G50" si="7">E40-C40</f>
        <v>0</v>
      </c>
      <c r="H40" s="37" t="e">
        <f>G40/$G$275</f>
        <v>#DIV/0!</v>
      </c>
      <c r="I40" s="36"/>
      <c r="J40" s="36">
        <f t="shared" ref="J40:J50" si="8">E40-I40</f>
        <v>0</v>
      </c>
      <c r="K40" s="39"/>
      <c r="L40" s="24"/>
    </row>
    <row r="41" spans="1:12" ht="15.75" customHeight="1" x14ac:dyDescent="0.25">
      <c r="A41" s="39" t="s">
        <v>77</v>
      </c>
      <c r="B41" s="35"/>
      <c r="C41" s="36"/>
      <c r="D41" s="37" t="e">
        <f>C41/$C$275</f>
        <v>#DIV/0!</v>
      </c>
      <c r="E41" s="36"/>
      <c r="F41" s="38" t="e">
        <f>E41/$E$275</f>
        <v>#DIV/0!</v>
      </c>
      <c r="G41" s="36">
        <f t="shared" si="7"/>
        <v>0</v>
      </c>
      <c r="H41" s="37" t="e">
        <f>G41/$G$275</f>
        <v>#DIV/0!</v>
      </c>
      <c r="I41" s="36"/>
      <c r="J41" s="36">
        <f t="shared" si="8"/>
        <v>0</v>
      </c>
      <c r="K41" s="39"/>
      <c r="L41" s="24"/>
    </row>
    <row r="42" spans="1:12" ht="15.75" customHeight="1" x14ac:dyDescent="0.25">
      <c r="A42" s="39" t="s">
        <v>78</v>
      </c>
      <c r="B42" s="35"/>
      <c r="C42" s="36"/>
      <c r="D42" s="37" t="e">
        <f>C42/$C$275</f>
        <v>#DIV/0!</v>
      </c>
      <c r="E42" s="36"/>
      <c r="F42" s="38" t="e">
        <f>E42/$E$275</f>
        <v>#DIV/0!</v>
      </c>
      <c r="G42" s="36">
        <f t="shared" si="7"/>
        <v>0</v>
      </c>
      <c r="H42" s="37" t="e">
        <f>G42/$G$275</f>
        <v>#DIV/0!</v>
      </c>
      <c r="I42" s="36"/>
      <c r="J42" s="113">
        <f t="shared" si="8"/>
        <v>0</v>
      </c>
      <c r="K42" s="39"/>
      <c r="L42" s="24"/>
    </row>
    <row r="43" spans="1:12" ht="15.75" customHeight="1" x14ac:dyDescent="0.25">
      <c r="A43" s="39" t="s">
        <v>79</v>
      </c>
      <c r="B43" s="35"/>
      <c r="C43" s="36"/>
      <c r="D43" s="37" t="e">
        <f>C43/$C$275</f>
        <v>#DIV/0!</v>
      </c>
      <c r="E43" s="36"/>
      <c r="F43" s="38" t="e">
        <f>E43/$E$275</f>
        <v>#DIV/0!</v>
      </c>
      <c r="G43" s="36">
        <f t="shared" si="7"/>
        <v>0</v>
      </c>
      <c r="H43" s="37" t="e">
        <f>G43/$G$275</f>
        <v>#DIV/0!</v>
      </c>
      <c r="I43" s="36"/>
      <c r="J43" s="113">
        <f t="shared" si="8"/>
        <v>0</v>
      </c>
      <c r="K43" s="39"/>
      <c r="L43" s="24"/>
    </row>
    <row r="44" spans="1:12" ht="15.75" customHeight="1" x14ac:dyDescent="0.25">
      <c r="A44" s="39" t="s">
        <v>80</v>
      </c>
      <c r="B44" s="35"/>
      <c r="C44" s="36"/>
      <c r="D44" s="37" t="e">
        <f>C44/$C$275</f>
        <v>#DIV/0!</v>
      </c>
      <c r="E44" s="36"/>
      <c r="F44" s="38" t="e">
        <f>E44/$E$275</f>
        <v>#DIV/0!</v>
      </c>
      <c r="G44" s="36">
        <f t="shared" si="7"/>
        <v>0</v>
      </c>
      <c r="H44" s="37" t="e">
        <f>G44/$G$275</f>
        <v>#DIV/0!</v>
      </c>
      <c r="I44" s="36"/>
      <c r="J44" s="113">
        <f t="shared" si="8"/>
        <v>0</v>
      </c>
      <c r="K44" s="39"/>
      <c r="L44" s="24"/>
    </row>
    <row r="45" spans="1:12" ht="15.75" customHeight="1" x14ac:dyDescent="0.25">
      <c r="A45" s="39" t="s">
        <v>81</v>
      </c>
      <c r="B45" s="35"/>
      <c r="C45" s="36"/>
      <c r="D45" s="37" t="e">
        <f>C45/$C$275</f>
        <v>#DIV/0!</v>
      </c>
      <c r="E45" s="36"/>
      <c r="F45" s="38" t="e">
        <f>E45/$E$275</f>
        <v>#DIV/0!</v>
      </c>
      <c r="G45" s="36">
        <f t="shared" si="7"/>
        <v>0</v>
      </c>
      <c r="H45" s="37" t="e">
        <f>G45/$G$275</f>
        <v>#DIV/0!</v>
      </c>
      <c r="I45" s="36"/>
      <c r="J45" s="113">
        <f t="shared" si="8"/>
        <v>0</v>
      </c>
      <c r="K45" s="39"/>
      <c r="L45" s="24"/>
    </row>
    <row r="46" spans="1:12" ht="15.75" customHeight="1" x14ac:dyDescent="0.25">
      <c r="A46" s="39" t="s">
        <v>82</v>
      </c>
      <c r="B46" s="35"/>
      <c r="C46" s="36"/>
      <c r="D46" s="37" t="e">
        <f>C46/$C$275</f>
        <v>#DIV/0!</v>
      </c>
      <c r="E46" s="36"/>
      <c r="F46" s="38" t="e">
        <f>E46/$E$275</f>
        <v>#DIV/0!</v>
      </c>
      <c r="G46" s="36">
        <f t="shared" si="7"/>
        <v>0</v>
      </c>
      <c r="H46" s="37" t="e">
        <f>G46/$G$275</f>
        <v>#DIV/0!</v>
      </c>
      <c r="I46" s="36"/>
      <c r="J46" s="113">
        <f t="shared" si="8"/>
        <v>0</v>
      </c>
      <c r="K46" s="39"/>
      <c r="L46" s="24"/>
    </row>
    <row r="47" spans="1:12" ht="15.75" customHeight="1" x14ac:dyDescent="0.25">
      <c r="A47" s="39" t="s">
        <v>83</v>
      </c>
      <c r="B47" s="35"/>
      <c r="C47" s="36"/>
      <c r="D47" s="37" t="e">
        <f>C47/$C$275</f>
        <v>#DIV/0!</v>
      </c>
      <c r="E47" s="36"/>
      <c r="F47" s="38" t="e">
        <f>E47/$E$275</f>
        <v>#DIV/0!</v>
      </c>
      <c r="G47" s="36">
        <f t="shared" si="7"/>
        <v>0</v>
      </c>
      <c r="H47" s="37" t="e">
        <f>G47/$G$275</f>
        <v>#DIV/0!</v>
      </c>
      <c r="I47" s="36"/>
      <c r="J47" s="113">
        <f>E47-I47</f>
        <v>0</v>
      </c>
      <c r="K47" s="39"/>
      <c r="L47" s="24"/>
    </row>
    <row r="48" spans="1:12" ht="15.75" customHeight="1" x14ac:dyDescent="0.25">
      <c r="A48" s="39" t="s">
        <v>84</v>
      </c>
      <c r="B48" s="35"/>
      <c r="C48" s="36"/>
      <c r="D48" s="37" t="e">
        <f>C48/$C$275</f>
        <v>#DIV/0!</v>
      </c>
      <c r="E48" s="36"/>
      <c r="F48" s="38" t="e">
        <f>E48/$E$275</f>
        <v>#DIV/0!</v>
      </c>
      <c r="G48" s="36">
        <f t="shared" si="7"/>
        <v>0</v>
      </c>
      <c r="H48" s="37" t="e">
        <f>G48/$G$275</f>
        <v>#DIV/0!</v>
      </c>
      <c r="I48" s="36"/>
      <c r="J48" s="113" t="s">
        <v>66</v>
      </c>
      <c r="K48" s="39"/>
      <c r="L48" s="24"/>
    </row>
    <row r="49" spans="1:12" ht="15.75" customHeight="1" x14ac:dyDescent="0.25">
      <c r="A49" s="39" t="s">
        <v>85</v>
      </c>
      <c r="B49" s="35"/>
      <c r="C49" s="36"/>
      <c r="D49" s="37" t="e">
        <f>C49/$C$275</f>
        <v>#DIV/0!</v>
      </c>
      <c r="E49" s="36"/>
      <c r="F49" s="38" t="e">
        <f>E49/$E$275</f>
        <v>#DIV/0!</v>
      </c>
      <c r="G49" s="36">
        <f t="shared" si="7"/>
        <v>0</v>
      </c>
      <c r="H49" s="37" t="e">
        <f>G49/$G$275</f>
        <v>#DIV/0!</v>
      </c>
      <c r="I49" s="36"/>
      <c r="J49" s="113">
        <f t="shared" si="8"/>
        <v>0</v>
      </c>
      <c r="K49" s="39"/>
      <c r="L49" s="24"/>
    </row>
    <row r="50" spans="1:12" ht="15.75" customHeight="1" x14ac:dyDescent="0.25">
      <c r="A50" s="39" t="s">
        <v>86</v>
      </c>
      <c r="B50" s="35"/>
      <c r="C50" s="36"/>
      <c r="D50" s="37" t="e">
        <f>C50/$C$275</f>
        <v>#DIV/0!</v>
      </c>
      <c r="E50" s="36"/>
      <c r="F50" s="38" t="e">
        <f>E50/$E$275</f>
        <v>#DIV/0!</v>
      </c>
      <c r="G50" s="36">
        <f t="shared" si="7"/>
        <v>0</v>
      </c>
      <c r="H50" s="37" t="e">
        <f>G50/$G$275</f>
        <v>#DIV/0!</v>
      </c>
      <c r="I50" s="36"/>
      <c r="J50" s="36">
        <f t="shared" si="8"/>
        <v>0</v>
      </c>
      <c r="K50" s="39"/>
      <c r="L50" s="24"/>
    </row>
    <row r="51" spans="1:12" ht="15.75" customHeight="1" x14ac:dyDescent="0.25">
      <c r="A51" s="39"/>
      <c r="B51" s="35"/>
      <c r="C51" s="36"/>
      <c r="D51" s="37"/>
      <c r="E51" s="36"/>
      <c r="F51" s="38"/>
      <c r="G51" s="36"/>
      <c r="H51" s="37"/>
      <c r="I51" s="36"/>
      <c r="J51" s="36"/>
      <c r="K51" s="39"/>
      <c r="L51" s="24"/>
    </row>
    <row r="52" spans="1:12" ht="15.75" customHeight="1" x14ac:dyDescent="0.25">
      <c r="A52" s="44"/>
      <c r="B52" s="35"/>
      <c r="C52" s="36"/>
      <c r="D52" s="37"/>
      <c r="E52" s="36"/>
      <c r="F52" s="38"/>
      <c r="G52" s="36"/>
      <c r="H52" s="37"/>
      <c r="I52" s="36"/>
      <c r="J52" s="36"/>
      <c r="K52" s="39"/>
      <c r="L52" s="24"/>
    </row>
    <row r="53" spans="1:12" ht="15.75" customHeight="1" x14ac:dyDescent="0.25">
      <c r="A53" s="45" t="s">
        <v>56</v>
      </c>
      <c r="B53" s="46"/>
      <c r="C53" s="47">
        <f>SUM(C40:C52)</f>
        <v>0</v>
      </c>
      <c r="D53" s="48" t="e">
        <f>C53/$C$275</f>
        <v>#DIV/0!</v>
      </c>
      <c r="E53" s="47">
        <f>SUM(E40:E52)</f>
        <v>0</v>
      </c>
      <c r="F53" s="49" t="e">
        <f>E53/$E$275</f>
        <v>#DIV/0!</v>
      </c>
      <c r="G53" s="47">
        <f>SUM(G40:G52)</f>
        <v>0</v>
      </c>
      <c r="H53" s="48" t="e">
        <f>G53/$G$275</f>
        <v>#DIV/0!</v>
      </c>
      <c r="I53" s="47">
        <f>SUM(I40:I52)</f>
        <v>0</v>
      </c>
      <c r="J53" s="47">
        <f>SUM(J41:J52)</f>
        <v>0</v>
      </c>
      <c r="K53" s="50"/>
      <c r="L53" s="51"/>
    </row>
    <row r="54" spans="1:12" ht="15.75" customHeight="1" x14ac:dyDescent="0.25">
      <c r="A54" s="24"/>
      <c r="B54" s="25"/>
      <c r="C54" s="15"/>
      <c r="D54" s="26"/>
      <c r="E54" s="15"/>
      <c r="F54" s="27"/>
      <c r="G54" s="15"/>
      <c r="H54" s="26"/>
      <c r="I54" s="15"/>
      <c r="J54" s="15"/>
      <c r="K54" s="24"/>
      <c r="L54" s="24"/>
    </row>
    <row r="55" spans="1:12" ht="15.75" customHeight="1" x14ac:dyDescent="0.25">
      <c r="A55" s="100" t="s">
        <v>22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8"/>
      <c r="L55" s="24"/>
    </row>
    <row r="56" spans="1:12" ht="15.75" customHeight="1" x14ac:dyDescent="0.25">
      <c r="A56" s="39" t="s">
        <v>87</v>
      </c>
      <c r="B56" s="35"/>
      <c r="C56" s="36"/>
      <c r="D56" s="37" t="e">
        <f>C56/$C$275</f>
        <v>#DIV/0!</v>
      </c>
      <c r="E56" s="36"/>
      <c r="F56" s="38" t="e">
        <f>E56/$E$275</f>
        <v>#DIV/0!</v>
      </c>
      <c r="G56" s="36">
        <f t="shared" ref="G56:G61" si="9">E56-C56</f>
        <v>0</v>
      </c>
      <c r="H56" s="37" t="e">
        <f>G56/$G$275</f>
        <v>#DIV/0!</v>
      </c>
      <c r="I56" s="36"/>
      <c r="J56" s="36">
        <f t="shared" ref="J56:J61" si="10">E56-I56</f>
        <v>0</v>
      </c>
      <c r="K56" s="39"/>
      <c r="L56" s="24"/>
    </row>
    <row r="57" spans="1:12" ht="15.75" customHeight="1" x14ac:dyDescent="0.25">
      <c r="A57" s="39" t="s">
        <v>88</v>
      </c>
      <c r="B57" s="35"/>
      <c r="C57" s="36"/>
      <c r="D57" s="37" t="e">
        <f>C57/$C$275</f>
        <v>#DIV/0!</v>
      </c>
      <c r="E57" s="36"/>
      <c r="F57" s="38" t="e">
        <f>E57/$E$275</f>
        <v>#DIV/0!</v>
      </c>
      <c r="G57" s="36">
        <f t="shared" si="9"/>
        <v>0</v>
      </c>
      <c r="H57" s="37" t="e">
        <f>G57/$G$275</f>
        <v>#DIV/0!</v>
      </c>
      <c r="I57" s="36"/>
      <c r="J57" s="36">
        <f t="shared" si="10"/>
        <v>0</v>
      </c>
      <c r="K57" s="39"/>
      <c r="L57" s="24"/>
    </row>
    <row r="58" spans="1:12" ht="15.75" customHeight="1" x14ac:dyDescent="0.25">
      <c r="A58" s="39" t="s">
        <v>272</v>
      </c>
      <c r="B58" s="35"/>
      <c r="C58" s="36"/>
      <c r="D58" s="37" t="e">
        <f>C58/$C$275</f>
        <v>#DIV/0!</v>
      </c>
      <c r="E58" s="36"/>
      <c r="F58" s="38" t="e">
        <f>E58/$E$275</f>
        <v>#DIV/0!</v>
      </c>
      <c r="G58" s="36">
        <f t="shared" si="9"/>
        <v>0</v>
      </c>
      <c r="H58" s="37" t="e">
        <f>G58/$G$275</f>
        <v>#DIV/0!</v>
      </c>
      <c r="I58" s="36"/>
      <c r="J58" s="113">
        <f t="shared" si="10"/>
        <v>0</v>
      </c>
      <c r="K58" s="39"/>
      <c r="L58" s="24"/>
    </row>
    <row r="59" spans="1:12" ht="15.75" customHeight="1" x14ac:dyDescent="0.25">
      <c r="A59" s="39" t="s">
        <v>89</v>
      </c>
      <c r="B59" s="57"/>
      <c r="C59" s="36"/>
      <c r="D59" s="37" t="e">
        <f>C59/$C$275</f>
        <v>#DIV/0!</v>
      </c>
      <c r="E59" s="36"/>
      <c r="F59" s="38" t="e">
        <f>E59/$E$275</f>
        <v>#DIV/0!</v>
      </c>
      <c r="G59" s="36">
        <f t="shared" si="9"/>
        <v>0</v>
      </c>
      <c r="H59" s="37" t="e">
        <f>G59/$G$275</f>
        <v>#DIV/0!</v>
      </c>
      <c r="I59" s="36"/>
      <c r="J59" s="36">
        <f t="shared" si="10"/>
        <v>0</v>
      </c>
      <c r="K59" s="39"/>
      <c r="L59" s="24"/>
    </row>
    <row r="60" spans="1:12" ht="15.75" customHeight="1" x14ac:dyDescent="0.25">
      <c r="A60" s="111" t="s">
        <v>90</v>
      </c>
      <c r="B60" s="35"/>
      <c r="C60" s="55"/>
      <c r="D60" s="37" t="e">
        <f>C60/$C$275</f>
        <v>#DIV/0!</v>
      </c>
      <c r="E60" s="36"/>
      <c r="F60" s="38" t="e">
        <f>E60/$E$275</f>
        <v>#DIV/0!</v>
      </c>
      <c r="G60" s="36">
        <f t="shared" si="9"/>
        <v>0</v>
      </c>
      <c r="H60" s="37" t="e">
        <f>G60/$G$275</f>
        <v>#DIV/0!</v>
      </c>
      <c r="I60" s="36"/>
      <c r="J60" s="36">
        <f t="shared" si="10"/>
        <v>0</v>
      </c>
      <c r="K60" s="39"/>
      <c r="L60" s="24"/>
    </row>
    <row r="61" spans="1:12" ht="15.75" customHeight="1" x14ac:dyDescent="0.25">
      <c r="A61" s="39"/>
      <c r="B61" s="35"/>
      <c r="C61" s="36"/>
      <c r="D61" s="37" t="e">
        <f>C61/$C$275</f>
        <v>#DIV/0!</v>
      </c>
      <c r="E61" s="36"/>
      <c r="F61" s="38" t="e">
        <f>E61/$E$275</f>
        <v>#DIV/0!</v>
      </c>
      <c r="G61" s="36">
        <f t="shared" si="9"/>
        <v>0</v>
      </c>
      <c r="H61" s="37" t="e">
        <f>G61/$G$275</f>
        <v>#DIV/0!</v>
      </c>
      <c r="I61" s="36"/>
      <c r="J61" s="36">
        <f t="shared" si="10"/>
        <v>0</v>
      </c>
      <c r="K61" s="39"/>
      <c r="L61" s="24"/>
    </row>
    <row r="62" spans="1:12" ht="15.75" customHeight="1" x14ac:dyDescent="0.25">
      <c r="A62" s="44">
        <v>24260</v>
      </c>
      <c r="B62" s="35"/>
      <c r="C62" s="36"/>
      <c r="D62" s="37"/>
      <c r="E62" s="36"/>
      <c r="F62" s="38"/>
      <c r="G62" s="36"/>
      <c r="H62" s="37"/>
      <c r="I62" s="36"/>
      <c r="J62" s="36"/>
      <c r="K62" s="39"/>
      <c r="L62" s="24"/>
    </row>
    <row r="63" spans="1:12" ht="15.75" customHeight="1" x14ac:dyDescent="0.25">
      <c r="A63" s="45" t="s">
        <v>56</v>
      </c>
      <c r="B63" s="46"/>
      <c r="C63" s="47">
        <f>SUM(C56:C62)</f>
        <v>0</v>
      </c>
      <c r="D63" s="48" t="e">
        <f>C63/$C$275</f>
        <v>#DIV/0!</v>
      </c>
      <c r="E63" s="47">
        <f>SUM(E56:E62)</f>
        <v>0</v>
      </c>
      <c r="F63" s="49" t="e">
        <f>E63/$E$275</f>
        <v>#DIV/0!</v>
      </c>
      <c r="G63" s="47">
        <f>SUM(G56:G62)</f>
        <v>0</v>
      </c>
      <c r="H63" s="48" t="e">
        <f>G63/$G$275</f>
        <v>#DIV/0!</v>
      </c>
      <c r="I63" s="47">
        <f t="shared" ref="I63:J63" si="11">SUM(I56:I62)</f>
        <v>0</v>
      </c>
      <c r="J63" s="47">
        <f t="shared" si="11"/>
        <v>0</v>
      </c>
      <c r="K63" s="50"/>
      <c r="L63" s="51"/>
    </row>
    <row r="64" spans="1:12" ht="15.75" customHeight="1" x14ac:dyDescent="0.25">
      <c r="A64" s="24"/>
      <c r="B64" s="25"/>
      <c r="C64" s="15"/>
      <c r="D64" s="26"/>
      <c r="E64" s="15"/>
      <c r="F64" s="27"/>
      <c r="G64" s="15"/>
      <c r="H64" s="26"/>
      <c r="I64" s="15"/>
      <c r="J64" s="15"/>
      <c r="K64" s="24"/>
      <c r="L64" s="24"/>
    </row>
    <row r="65" spans="1:12" ht="15.75" customHeight="1" x14ac:dyDescent="0.25">
      <c r="A65" s="100" t="s">
        <v>24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8"/>
      <c r="L65" s="24"/>
    </row>
    <row r="66" spans="1:12" ht="15.75" customHeight="1" x14ac:dyDescent="0.25">
      <c r="A66" s="39" t="s">
        <v>214</v>
      </c>
      <c r="B66" s="35"/>
      <c r="C66" s="36"/>
      <c r="D66" s="37" t="e">
        <f>C66/$C$275</f>
        <v>#DIV/0!</v>
      </c>
      <c r="E66" s="36"/>
      <c r="F66" s="38" t="e">
        <f>E66/$E$275</f>
        <v>#DIV/0!</v>
      </c>
      <c r="G66" s="36">
        <f t="shared" ref="G66:G67" si="12">E66-C66</f>
        <v>0</v>
      </c>
      <c r="H66" s="37" t="e">
        <f>G66/$G$275</f>
        <v>#DIV/0!</v>
      </c>
      <c r="I66" s="36"/>
      <c r="J66" s="36">
        <f t="shared" ref="J66:J67" si="13">E66-I66</f>
        <v>0</v>
      </c>
      <c r="K66" s="39"/>
      <c r="L66" s="24"/>
    </row>
    <row r="67" spans="1:12" ht="15.75" customHeight="1" x14ac:dyDescent="0.25">
      <c r="A67" s="39" t="s">
        <v>275</v>
      </c>
      <c r="B67" s="35"/>
      <c r="C67" s="36"/>
      <c r="D67" s="37"/>
      <c r="E67" s="36"/>
      <c r="F67" s="38" t="e">
        <f>E67/$E$275</f>
        <v>#DIV/0!</v>
      </c>
      <c r="G67" s="36">
        <f t="shared" si="12"/>
        <v>0</v>
      </c>
      <c r="H67" s="37" t="e">
        <f>G67/$G$275</f>
        <v>#DIV/0!</v>
      </c>
      <c r="I67" s="36"/>
      <c r="J67" s="36">
        <f t="shared" si="13"/>
        <v>0</v>
      </c>
      <c r="K67" s="39"/>
      <c r="L67" s="24"/>
    </row>
    <row r="68" spans="1:12" ht="15.75" customHeight="1" x14ac:dyDescent="0.25">
      <c r="A68" s="44"/>
      <c r="B68" s="35"/>
      <c r="C68" s="36"/>
      <c r="D68" s="37"/>
      <c r="E68" s="36"/>
      <c r="F68" s="38"/>
      <c r="G68" s="36"/>
      <c r="H68" s="37"/>
      <c r="I68" s="36"/>
      <c r="J68" s="36"/>
      <c r="K68" s="39"/>
      <c r="L68" s="24"/>
    </row>
    <row r="69" spans="1:12" ht="15.75" customHeight="1" x14ac:dyDescent="0.25">
      <c r="A69" s="45" t="s">
        <v>56</v>
      </c>
      <c r="B69" s="46"/>
      <c r="C69" s="47">
        <f>SUM(C66:C68)</f>
        <v>0</v>
      </c>
      <c r="D69" s="48" t="e">
        <f>C69/$C$275</f>
        <v>#DIV/0!</v>
      </c>
      <c r="E69" s="47">
        <f>SUM(E66:E68)</f>
        <v>0</v>
      </c>
      <c r="F69" s="49" t="e">
        <f>E69/$E$275</f>
        <v>#DIV/0!</v>
      </c>
      <c r="G69" s="47">
        <f>SUM(G66:G68)</f>
        <v>0</v>
      </c>
      <c r="H69" s="48" t="e">
        <f>G69/$G$275</f>
        <v>#DIV/0!</v>
      </c>
      <c r="I69" s="47">
        <f>SUM(I66:I68)</f>
        <v>0</v>
      </c>
      <c r="J69" s="47">
        <f>SUM(J66:J68)</f>
        <v>0</v>
      </c>
      <c r="K69" s="50"/>
      <c r="L69" s="51"/>
    </row>
    <row r="70" spans="1:12" ht="15.75" customHeight="1" x14ac:dyDescent="0.25">
      <c r="A70" s="24"/>
      <c r="B70" s="25"/>
      <c r="C70" s="15"/>
      <c r="D70" s="26"/>
      <c r="E70" s="15"/>
      <c r="F70" s="27"/>
      <c r="G70" s="15"/>
      <c r="H70" s="26"/>
      <c r="I70" s="15"/>
      <c r="J70" s="15"/>
      <c r="K70" s="24"/>
      <c r="L70" s="24"/>
    </row>
    <row r="71" spans="1:12" ht="15.75" customHeight="1" x14ac:dyDescent="0.25">
      <c r="A71" s="100" t="s">
        <v>27</v>
      </c>
      <c r="B71" s="107"/>
      <c r="C71" s="107"/>
      <c r="D71" s="107"/>
      <c r="E71" s="107"/>
      <c r="F71" s="107"/>
      <c r="G71" s="107"/>
      <c r="H71" s="107"/>
      <c r="I71" s="107"/>
      <c r="J71" s="107"/>
      <c r="K71" s="108"/>
      <c r="L71" s="24"/>
    </row>
    <row r="72" spans="1:12" ht="15.75" customHeight="1" x14ac:dyDescent="0.25">
      <c r="A72" s="39" t="s">
        <v>91</v>
      </c>
      <c r="B72" s="35"/>
      <c r="C72" s="36"/>
      <c r="D72" s="37" t="e">
        <f>C72/$C$275</f>
        <v>#DIV/0!</v>
      </c>
      <c r="E72" s="36"/>
      <c r="F72" s="38" t="e">
        <f>E72/$E$275</f>
        <v>#DIV/0!</v>
      </c>
      <c r="G72" s="36">
        <f t="shared" ref="G72:G75" si="14">E72-C72</f>
        <v>0</v>
      </c>
      <c r="H72" s="37" t="e">
        <f>G72/$G$275</f>
        <v>#DIV/0!</v>
      </c>
      <c r="I72" s="36"/>
      <c r="J72" s="36">
        <f t="shared" ref="J72:J75" si="15">E72-I72</f>
        <v>0</v>
      </c>
      <c r="K72" s="39"/>
      <c r="L72" s="24"/>
    </row>
    <row r="73" spans="1:12" ht="15.75" customHeight="1" x14ac:dyDescent="0.25">
      <c r="A73" s="39" t="s">
        <v>92</v>
      </c>
      <c r="B73" s="35"/>
      <c r="C73" s="36"/>
      <c r="D73" s="37" t="e">
        <f>C73/$C$275</f>
        <v>#DIV/0!</v>
      </c>
      <c r="E73" s="36"/>
      <c r="F73" s="38" t="e">
        <f>E73/$E$275</f>
        <v>#DIV/0!</v>
      </c>
      <c r="G73" s="36">
        <f t="shared" si="14"/>
        <v>0</v>
      </c>
      <c r="H73" s="37" t="e">
        <f>G73/$G$275</f>
        <v>#DIV/0!</v>
      </c>
      <c r="I73" s="36"/>
      <c r="J73" s="36">
        <f t="shared" si="15"/>
        <v>0</v>
      </c>
      <c r="K73" s="39"/>
      <c r="L73" s="24"/>
    </row>
    <row r="74" spans="1:12" ht="15.75" customHeight="1" x14ac:dyDescent="0.25">
      <c r="A74" s="39" t="s">
        <v>93</v>
      </c>
      <c r="B74" s="35"/>
      <c r="C74" s="36"/>
      <c r="D74" s="37" t="e">
        <f>C74/$C$275</f>
        <v>#DIV/0!</v>
      </c>
      <c r="E74" s="36"/>
      <c r="F74" s="38" t="e">
        <f>E74/$E$275</f>
        <v>#DIV/0!</v>
      </c>
      <c r="G74" s="36">
        <f t="shared" si="14"/>
        <v>0</v>
      </c>
      <c r="H74" s="37" t="e">
        <f>G74/$G$275</f>
        <v>#DIV/0!</v>
      </c>
      <c r="I74" s="36"/>
      <c r="J74" s="36">
        <f t="shared" si="15"/>
        <v>0</v>
      </c>
      <c r="K74" s="39"/>
      <c r="L74" s="24"/>
    </row>
    <row r="75" spans="1:12" ht="15.75" customHeight="1" x14ac:dyDescent="0.25">
      <c r="A75" s="39" t="s">
        <v>94</v>
      </c>
      <c r="B75" s="35"/>
      <c r="C75" s="36"/>
      <c r="D75" s="37" t="e">
        <f>C75/$C$275</f>
        <v>#DIV/0!</v>
      </c>
      <c r="E75" s="36"/>
      <c r="F75" s="38" t="e">
        <f>E75/$E$275</f>
        <v>#DIV/0!</v>
      </c>
      <c r="G75" s="36">
        <f t="shared" si="14"/>
        <v>0</v>
      </c>
      <c r="H75" s="37" t="e">
        <f>G75/$G$275</f>
        <v>#DIV/0!</v>
      </c>
      <c r="I75" s="36"/>
      <c r="J75" s="36">
        <f t="shared" si="15"/>
        <v>0</v>
      </c>
      <c r="K75" s="39"/>
      <c r="L75" s="24"/>
    </row>
    <row r="76" spans="1:12" ht="15.75" customHeight="1" x14ac:dyDescent="0.25">
      <c r="A76" s="39"/>
      <c r="B76" s="35"/>
      <c r="C76" s="36"/>
      <c r="D76" s="37"/>
      <c r="E76" s="36"/>
      <c r="F76" s="38"/>
      <c r="G76" s="36"/>
      <c r="H76" s="37"/>
      <c r="I76" s="36"/>
      <c r="J76" s="36"/>
      <c r="K76" s="39"/>
      <c r="L76" s="24"/>
    </row>
    <row r="77" spans="1:12" ht="15.75" customHeight="1" x14ac:dyDescent="0.25">
      <c r="A77" s="44"/>
      <c r="B77" s="35"/>
      <c r="C77" s="36"/>
      <c r="D77" s="37"/>
      <c r="E77" s="36"/>
      <c r="F77" s="38"/>
      <c r="G77" s="36"/>
      <c r="H77" s="37"/>
      <c r="I77" s="36"/>
      <c r="J77" s="36"/>
      <c r="K77" s="39"/>
      <c r="L77" s="24"/>
    </row>
    <row r="78" spans="1:12" ht="15.75" customHeight="1" x14ac:dyDescent="0.25">
      <c r="A78" s="45" t="s">
        <v>56</v>
      </c>
      <c r="B78" s="46"/>
      <c r="C78" s="47">
        <f>SUM(C72:C77)</f>
        <v>0</v>
      </c>
      <c r="D78" s="48" t="e">
        <f>C78/$C$275</f>
        <v>#DIV/0!</v>
      </c>
      <c r="E78" s="47">
        <f>SUM(E72:E77)</f>
        <v>0</v>
      </c>
      <c r="F78" s="49" t="e">
        <f>E78/$E$275</f>
        <v>#DIV/0!</v>
      </c>
      <c r="G78" s="47">
        <f>SUM(G72:G77)</f>
        <v>0</v>
      </c>
      <c r="H78" s="48" t="e">
        <f>G78/$G$275</f>
        <v>#DIV/0!</v>
      </c>
      <c r="I78" s="47">
        <f>SUM(I72:I77)</f>
        <v>0</v>
      </c>
      <c r="J78" s="47">
        <f>SUM(J72:J77)</f>
        <v>0</v>
      </c>
      <c r="K78" s="50"/>
      <c r="L78" s="51"/>
    </row>
    <row r="79" spans="1:12" ht="15.75" customHeight="1" x14ac:dyDescent="0.25">
      <c r="A79" s="24"/>
      <c r="B79" s="25"/>
      <c r="C79" s="15"/>
      <c r="D79" s="26"/>
      <c r="E79" s="15"/>
      <c r="F79" s="27"/>
      <c r="G79" s="15"/>
      <c r="H79" s="26"/>
      <c r="I79" s="15"/>
      <c r="J79" s="15"/>
      <c r="K79" s="24"/>
      <c r="L79" s="24"/>
    </row>
    <row r="80" spans="1:12" ht="15.75" customHeight="1" x14ac:dyDescent="0.25">
      <c r="A80" s="100" t="s">
        <v>29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8"/>
      <c r="L80" s="24"/>
    </row>
    <row r="81" spans="1:12" ht="15.75" customHeight="1" x14ac:dyDescent="0.25">
      <c r="A81" s="39" t="s">
        <v>257</v>
      </c>
      <c r="B81" s="35"/>
      <c r="C81" s="36"/>
      <c r="D81" s="37" t="e">
        <f>C81/$C$275</f>
        <v>#DIV/0!</v>
      </c>
      <c r="E81" s="36"/>
      <c r="F81" s="38" t="e">
        <f>E81/$E$275</f>
        <v>#DIV/0!</v>
      </c>
      <c r="G81" s="36">
        <f t="shared" ref="G81" si="16">E81-C81</f>
        <v>0</v>
      </c>
      <c r="H81" s="37" t="e">
        <f>G81/$G$275</f>
        <v>#DIV/0!</v>
      </c>
      <c r="I81" s="36"/>
      <c r="J81" s="36">
        <f t="shared" ref="J81" si="17">E81-I81</f>
        <v>0</v>
      </c>
      <c r="K81" s="39"/>
      <c r="L81" s="24"/>
    </row>
    <row r="82" spans="1:12" ht="15.75" customHeight="1" x14ac:dyDescent="0.25">
      <c r="A82" s="44"/>
      <c r="B82" s="35"/>
      <c r="C82" s="36"/>
      <c r="D82" s="37"/>
      <c r="E82" s="36"/>
      <c r="F82" s="38"/>
      <c r="G82" s="36"/>
      <c r="H82" s="37"/>
      <c r="I82" s="36"/>
      <c r="J82" s="36"/>
      <c r="K82" s="39"/>
      <c r="L82" s="24"/>
    </row>
    <row r="83" spans="1:12" ht="15.75" customHeight="1" x14ac:dyDescent="0.25">
      <c r="A83" s="45" t="s">
        <v>56</v>
      </c>
      <c r="B83" s="46"/>
      <c r="C83" s="47">
        <f>SUM(C81:C82)</f>
        <v>0</v>
      </c>
      <c r="D83" s="48" t="e">
        <f>C83/$C$275</f>
        <v>#DIV/0!</v>
      </c>
      <c r="E83" s="47">
        <f>SUM(E81:E82)</f>
        <v>0</v>
      </c>
      <c r="F83" s="49" t="e">
        <f>E83/$E$275</f>
        <v>#DIV/0!</v>
      </c>
      <c r="G83" s="47">
        <f>SUM(G81:G82)</f>
        <v>0</v>
      </c>
      <c r="H83" s="48" t="e">
        <f>G83/$G$275</f>
        <v>#DIV/0!</v>
      </c>
      <c r="I83" s="47">
        <f>SUM(I81:I82)</f>
        <v>0</v>
      </c>
      <c r="J83" s="47">
        <f>SUM(J81:J82)</f>
        <v>0</v>
      </c>
      <c r="K83" s="50"/>
      <c r="L83" s="51"/>
    </row>
    <row r="84" spans="1:12" ht="15.75" customHeight="1" x14ac:dyDescent="0.25">
      <c r="A84" s="24"/>
      <c r="B84" s="25"/>
      <c r="C84" s="15"/>
      <c r="D84" s="26"/>
      <c r="E84" s="15"/>
      <c r="F84" s="27"/>
      <c r="G84" s="15"/>
      <c r="H84" s="26"/>
      <c r="I84" s="15"/>
      <c r="J84" s="15"/>
      <c r="K84" s="24"/>
      <c r="L84" s="24"/>
    </row>
    <row r="85" spans="1:12" ht="15.75" customHeight="1" x14ac:dyDescent="0.25">
      <c r="A85" s="100" t="s">
        <v>30</v>
      </c>
      <c r="B85" s="107"/>
      <c r="C85" s="107"/>
      <c r="D85" s="107"/>
      <c r="E85" s="107"/>
      <c r="F85" s="107"/>
      <c r="G85" s="107"/>
      <c r="H85" s="107"/>
      <c r="I85" s="107"/>
      <c r="J85" s="107"/>
      <c r="K85" s="108"/>
      <c r="L85" s="24"/>
    </row>
    <row r="86" spans="1:12" ht="15.75" customHeight="1" x14ac:dyDescent="0.25">
      <c r="A86" s="39" t="s">
        <v>96</v>
      </c>
      <c r="B86" s="35"/>
      <c r="C86" s="36"/>
      <c r="D86" s="37" t="e">
        <f>C86/$C$275</f>
        <v>#DIV/0!</v>
      </c>
      <c r="E86" s="36"/>
      <c r="F86" s="38" t="e">
        <f>E86/$E$275</f>
        <v>#DIV/0!</v>
      </c>
      <c r="G86" s="36">
        <f t="shared" ref="G86:G92" si="18">E86-C86</f>
        <v>0</v>
      </c>
      <c r="H86" s="37" t="e">
        <f>G86/$G$275</f>
        <v>#DIV/0!</v>
      </c>
      <c r="I86" s="36"/>
      <c r="J86" s="36">
        <f>E86-I86</f>
        <v>0</v>
      </c>
      <c r="K86" s="39"/>
      <c r="L86" s="24"/>
    </row>
    <row r="87" spans="1:12" ht="15.75" customHeight="1" x14ac:dyDescent="0.25">
      <c r="A87" s="39" t="s">
        <v>97</v>
      </c>
      <c r="B87" s="35"/>
      <c r="C87" s="36"/>
      <c r="D87" s="37" t="e">
        <f>C87/$C$275</f>
        <v>#DIV/0!</v>
      </c>
      <c r="E87" s="36"/>
      <c r="F87" s="38" t="e">
        <f>E87/$E$275</f>
        <v>#DIV/0!</v>
      </c>
      <c r="G87" s="36">
        <f t="shared" si="18"/>
        <v>0</v>
      </c>
      <c r="H87" s="37" t="e">
        <f>G87/$G$275</f>
        <v>#DIV/0!</v>
      </c>
      <c r="I87" s="36"/>
      <c r="J87" s="36">
        <f t="shared" ref="J87:J92" si="19">E87-I87</f>
        <v>0</v>
      </c>
      <c r="K87" s="39"/>
      <c r="L87" s="24"/>
    </row>
    <row r="88" spans="1:12" ht="15.75" customHeight="1" x14ac:dyDescent="0.25">
      <c r="A88" s="39" t="s">
        <v>98</v>
      </c>
      <c r="B88" s="35"/>
      <c r="C88" s="36"/>
      <c r="D88" s="37" t="e">
        <f>C88/$C$275</f>
        <v>#DIV/0!</v>
      </c>
      <c r="E88" s="36"/>
      <c r="F88" s="38" t="e">
        <f>E88/$E$275</f>
        <v>#DIV/0!</v>
      </c>
      <c r="G88" s="36">
        <f t="shared" si="18"/>
        <v>0</v>
      </c>
      <c r="H88" s="37" t="e">
        <f>G88/$G$275</f>
        <v>#DIV/0!</v>
      </c>
      <c r="I88" s="36"/>
      <c r="J88" s="36">
        <f t="shared" si="19"/>
        <v>0</v>
      </c>
      <c r="K88" s="39"/>
      <c r="L88" s="24"/>
    </row>
    <row r="89" spans="1:12" ht="15.75" customHeight="1" x14ac:dyDescent="0.25">
      <c r="A89" s="39" t="s">
        <v>99</v>
      </c>
      <c r="B89" s="35"/>
      <c r="C89" s="36"/>
      <c r="D89" s="37" t="e">
        <f>C89/$C$275</f>
        <v>#DIV/0!</v>
      </c>
      <c r="E89" s="36"/>
      <c r="F89" s="38" t="e">
        <f>E89/$E$275</f>
        <v>#DIV/0!</v>
      </c>
      <c r="G89" s="36">
        <f t="shared" si="18"/>
        <v>0</v>
      </c>
      <c r="H89" s="37" t="e">
        <f>G89/$G$275</f>
        <v>#DIV/0!</v>
      </c>
      <c r="I89" s="36"/>
      <c r="J89" s="36">
        <f t="shared" si="19"/>
        <v>0</v>
      </c>
      <c r="K89" s="39"/>
      <c r="L89" s="24"/>
    </row>
    <row r="90" spans="1:12" x14ac:dyDescent="0.25">
      <c r="A90" s="39" t="s">
        <v>258</v>
      </c>
      <c r="B90" s="35"/>
      <c r="C90" s="36"/>
      <c r="D90" s="37" t="e">
        <f>C90/$C$275</f>
        <v>#DIV/0!</v>
      </c>
      <c r="E90" s="36"/>
      <c r="F90" s="38" t="e">
        <f>E90/$E$275</f>
        <v>#DIV/0!</v>
      </c>
      <c r="G90" s="36">
        <f t="shared" si="18"/>
        <v>0</v>
      </c>
      <c r="H90" s="37" t="e">
        <f>G90/$G$275</f>
        <v>#DIV/0!</v>
      </c>
      <c r="I90" s="36"/>
      <c r="J90" s="36">
        <f t="shared" si="19"/>
        <v>0</v>
      </c>
      <c r="K90" s="39"/>
      <c r="L90" s="24"/>
    </row>
    <row r="91" spans="1:12" ht="15.75" customHeight="1" x14ac:dyDescent="0.25">
      <c r="A91" s="39" t="s">
        <v>100</v>
      </c>
      <c r="B91" s="35"/>
      <c r="C91" s="36"/>
      <c r="D91" s="37" t="e">
        <f>C91/$C$275</f>
        <v>#DIV/0!</v>
      </c>
      <c r="E91" s="36"/>
      <c r="F91" s="38" t="e">
        <f>E91/$E$275</f>
        <v>#DIV/0!</v>
      </c>
      <c r="G91" s="36">
        <f t="shared" si="18"/>
        <v>0</v>
      </c>
      <c r="H91" s="37" t="e">
        <f>G91/$G$275</f>
        <v>#DIV/0!</v>
      </c>
      <c r="I91" s="36"/>
      <c r="J91" s="36">
        <f t="shared" si="19"/>
        <v>0</v>
      </c>
      <c r="K91" s="39"/>
      <c r="L91" s="24"/>
    </row>
    <row r="92" spans="1:12" ht="15.75" customHeight="1" x14ac:dyDescent="0.25">
      <c r="A92" s="39"/>
      <c r="B92" s="35"/>
      <c r="C92" s="36"/>
      <c r="D92" s="37" t="e">
        <f>C92/$C$275</f>
        <v>#DIV/0!</v>
      </c>
      <c r="E92" s="36"/>
      <c r="F92" s="38" t="e">
        <f>E92/$E$275</f>
        <v>#DIV/0!</v>
      </c>
      <c r="G92" s="36">
        <f t="shared" si="18"/>
        <v>0</v>
      </c>
      <c r="H92" s="37" t="e">
        <f>G92/$G$275</f>
        <v>#DIV/0!</v>
      </c>
      <c r="I92" s="36"/>
      <c r="J92" s="36">
        <f t="shared" si="19"/>
        <v>0</v>
      </c>
      <c r="K92" s="39"/>
      <c r="L92" s="24"/>
    </row>
    <row r="93" spans="1:12" ht="15.75" customHeight="1" x14ac:dyDescent="0.25">
      <c r="A93" s="44"/>
      <c r="B93" s="35"/>
      <c r="C93" s="36"/>
      <c r="D93" s="37"/>
      <c r="E93" s="36"/>
      <c r="F93" s="38"/>
      <c r="G93" s="36"/>
      <c r="H93" s="37"/>
      <c r="I93" s="36"/>
      <c r="J93" s="36"/>
      <c r="K93" s="39"/>
      <c r="L93" s="24"/>
    </row>
    <row r="94" spans="1:12" ht="15.75" customHeight="1" x14ac:dyDescent="0.25">
      <c r="A94" s="45" t="s">
        <v>56</v>
      </c>
      <c r="B94" s="46"/>
      <c r="C94" s="47">
        <f>SUM(C86:C93)</f>
        <v>0</v>
      </c>
      <c r="D94" s="48" t="e">
        <f>C94/$C$275</f>
        <v>#DIV/0!</v>
      </c>
      <c r="E94" s="47">
        <f>SUM(E86:E93)</f>
        <v>0</v>
      </c>
      <c r="F94" s="49" t="e">
        <f>E94/$E$275</f>
        <v>#DIV/0!</v>
      </c>
      <c r="G94" s="47">
        <f>SUM(G86:G93)</f>
        <v>0</v>
      </c>
      <c r="H94" s="48" t="e">
        <f>G94/$G$275</f>
        <v>#DIV/0!</v>
      </c>
      <c r="I94" s="47">
        <f>SUM(I86:I93)</f>
        <v>0</v>
      </c>
      <c r="J94" s="47">
        <f>SUM(J86:J93)</f>
        <v>0</v>
      </c>
      <c r="K94" s="50"/>
      <c r="L94" s="51"/>
    </row>
    <row r="95" spans="1:12" ht="15.75" customHeight="1" x14ac:dyDescent="0.25">
      <c r="A95" s="24"/>
      <c r="B95" s="25"/>
      <c r="C95" s="15"/>
      <c r="D95" s="26"/>
      <c r="E95" s="15"/>
      <c r="F95" s="27"/>
      <c r="G95" s="15"/>
      <c r="H95" s="26"/>
      <c r="I95" s="15"/>
      <c r="J95" s="15"/>
      <c r="K95" s="24"/>
      <c r="L95" s="24"/>
    </row>
    <row r="96" spans="1:12" ht="15.75" customHeight="1" x14ac:dyDescent="0.25">
      <c r="A96" s="100" t="s">
        <v>32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8"/>
      <c r="L96" s="24"/>
    </row>
    <row r="97" spans="1:12" ht="15.75" customHeight="1" x14ac:dyDescent="0.25">
      <c r="A97" s="39" t="s">
        <v>101</v>
      </c>
      <c r="B97" s="35"/>
      <c r="C97" s="36"/>
      <c r="D97" s="37" t="e">
        <f>C97/$C$275</f>
        <v>#DIV/0!</v>
      </c>
      <c r="E97" s="36"/>
      <c r="F97" s="38" t="e">
        <f>E97/$E$275</f>
        <v>#DIV/0!</v>
      </c>
      <c r="G97" s="36">
        <f t="shared" ref="G97:G116" si="20">E97-C97</f>
        <v>0</v>
      </c>
      <c r="H97" s="37" t="e">
        <f>G97/$G$275</f>
        <v>#DIV/0!</v>
      </c>
      <c r="I97" s="36"/>
      <c r="J97" s="36">
        <f t="shared" ref="J97:J116" si="21">E97-I97</f>
        <v>0</v>
      </c>
      <c r="K97" s="39"/>
      <c r="L97" s="24"/>
    </row>
    <row r="98" spans="1:12" ht="15.75" customHeight="1" x14ac:dyDescent="0.25">
      <c r="A98" s="39" t="s">
        <v>259</v>
      </c>
      <c r="B98" s="35"/>
      <c r="C98" s="36"/>
      <c r="D98" s="37" t="e">
        <f>C98/$C$275</f>
        <v>#DIV/0!</v>
      </c>
      <c r="E98" s="36"/>
      <c r="F98" s="38" t="e">
        <f>E98/$E$275</f>
        <v>#DIV/0!</v>
      </c>
      <c r="G98" s="36"/>
      <c r="H98" s="37" t="e">
        <f>G98/$G$275</f>
        <v>#DIV/0!</v>
      </c>
      <c r="I98" s="36"/>
      <c r="J98" s="36">
        <f t="shared" si="21"/>
        <v>0</v>
      </c>
      <c r="K98" s="39"/>
      <c r="L98" s="24"/>
    </row>
    <row r="99" spans="1:12" ht="15.75" customHeight="1" x14ac:dyDescent="0.25">
      <c r="A99" s="39" t="s">
        <v>102</v>
      </c>
      <c r="B99" s="35"/>
      <c r="C99" s="36"/>
      <c r="D99" s="37" t="e">
        <f>C99/$C$275</f>
        <v>#DIV/0!</v>
      </c>
      <c r="E99" s="36"/>
      <c r="F99" s="38" t="e">
        <f>E99/$E$275</f>
        <v>#DIV/0!</v>
      </c>
      <c r="G99" s="36">
        <f t="shared" si="20"/>
        <v>0</v>
      </c>
      <c r="H99" s="37" t="e">
        <f>G99/$G$275</f>
        <v>#DIV/0!</v>
      </c>
      <c r="I99" s="36"/>
      <c r="J99" s="36">
        <f t="shared" si="21"/>
        <v>0</v>
      </c>
      <c r="K99" s="39"/>
      <c r="L99" s="24"/>
    </row>
    <row r="100" spans="1:12" ht="15.75" customHeight="1" x14ac:dyDescent="0.25">
      <c r="A100" s="39" t="s">
        <v>103</v>
      </c>
      <c r="B100" s="35"/>
      <c r="C100" s="36"/>
      <c r="D100" s="37" t="e">
        <f>C100/$C$275</f>
        <v>#DIV/0!</v>
      </c>
      <c r="E100" s="36"/>
      <c r="F100" s="38" t="e">
        <f>E100/$E$275</f>
        <v>#DIV/0!</v>
      </c>
      <c r="G100" s="36">
        <f t="shared" si="20"/>
        <v>0</v>
      </c>
      <c r="H100" s="37" t="e">
        <f>G100/$G$275</f>
        <v>#DIV/0!</v>
      </c>
      <c r="I100" s="36"/>
      <c r="J100" s="36">
        <f t="shared" si="21"/>
        <v>0</v>
      </c>
      <c r="K100" s="39"/>
      <c r="L100" s="24"/>
    </row>
    <row r="101" spans="1:12" ht="15.75" customHeight="1" x14ac:dyDescent="0.25">
      <c r="A101" s="39" t="s">
        <v>104</v>
      </c>
      <c r="B101" s="35"/>
      <c r="C101" s="36"/>
      <c r="D101" s="37" t="e">
        <f>C101/$C$275</f>
        <v>#DIV/0!</v>
      </c>
      <c r="E101" s="36"/>
      <c r="F101" s="38" t="e">
        <f>E101/$E$275</f>
        <v>#DIV/0!</v>
      </c>
      <c r="G101" s="36">
        <f t="shared" si="20"/>
        <v>0</v>
      </c>
      <c r="H101" s="37" t="e">
        <f>G101/$G$275</f>
        <v>#DIV/0!</v>
      </c>
      <c r="I101" s="36"/>
      <c r="J101" s="36">
        <f t="shared" si="21"/>
        <v>0</v>
      </c>
      <c r="K101" s="39"/>
      <c r="L101" s="24"/>
    </row>
    <row r="102" spans="1:12" ht="15.75" customHeight="1" x14ac:dyDescent="0.25">
      <c r="A102" s="39" t="s">
        <v>105</v>
      </c>
      <c r="B102" s="35"/>
      <c r="C102" s="36"/>
      <c r="D102" s="37" t="e">
        <f>C102/$C$275</f>
        <v>#DIV/0!</v>
      </c>
      <c r="E102" s="36"/>
      <c r="F102" s="38" t="e">
        <f>E102/$E$275</f>
        <v>#DIV/0!</v>
      </c>
      <c r="G102" s="36">
        <f t="shared" si="20"/>
        <v>0</v>
      </c>
      <c r="H102" s="37" t="e">
        <f>G102/$G$275</f>
        <v>#DIV/0!</v>
      </c>
      <c r="I102" s="36"/>
      <c r="J102" s="36">
        <f t="shared" si="21"/>
        <v>0</v>
      </c>
      <c r="K102" s="39"/>
      <c r="L102" s="24"/>
    </row>
    <row r="103" spans="1:12" ht="15.75" customHeight="1" x14ac:dyDescent="0.25">
      <c r="A103" s="39" t="s">
        <v>106</v>
      </c>
      <c r="B103" s="35"/>
      <c r="C103" s="36"/>
      <c r="D103" s="37" t="e">
        <f>C103/$C$275</f>
        <v>#DIV/0!</v>
      </c>
      <c r="E103" s="36"/>
      <c r="F103" s="38" t="e">
        <f>E103/$E$275</f>
        <v>#DIV/0!</v>
      </c>
      <c r="G103" s="36">
        <f t="shared" si="20"/>
        <v>0</v>
      </c>
      <c r="H103" s="37" t="e">
        <f>G103/$G$275</f>
        <v>#DIV/0!</v>
      </c>
      <c r="I103" s="36"/>
      <c r="J103" s="36">
        <f t="shared" si="21"/>
        <v>0</v>
      </c>
      <c r="K103" s="39"/>
      <c r="L103" s="24"/>
    </row>
    <row r="104" spans="1:12" ht="15.75" customHeight="1" x14ac:dyDescent="0.25">
      <c r="A104" s="39" t="s">
        <v>107</v>
      </c>
      <c r="B104" s="35"/>
      <c r="C104" s="36"/>
      <c r="D104" s="37" t="e">
        <f>C104/$C$275</f>
        <v>#DIV/0!</v>
      </c>
      <c r="E104" s="36"/>
      <c r="F104" s="38" t="e">
        <f>E104/$E$275</f>
        <v>#DIV/0!</v>
      </c>
      <c r="G104" s="36">
        <f t="shared" si="20"/>
        <v>0</v>
      </c>
      <c r="H104" s="37" t="e">
        <f>G104/$G$275</f>
        <v>#DIV/0!</v>
      </c>
      <c r="I104" s="36"/>
      <c r="J104" s="36">
        <f t="shared" si="21"/>
        <v>0</v>
      </c>
      <c r="K104" s="39"/>
      <c r="L104" s="24"/>
    </row>
    <row r="105" spans="1:12" ht="15.75" customHeight="1" x14ac:dyDescent="0.25">
      <c r="A105" s="39" t="s">
        <v>108</v>
      </c>
      <c r="B105" s="35"/>
      <c r="C105" s="36"/>
      <c r="D105" s="37" t="e">
        <f>C105/$C$275</f>
        <v>#DIV/0!</v>
      </c>
      <c r="E105" s="36"/>
      <c r="F105" s="38" t="e">
        <f>E105/$E$275</f>
        <v>#DIV/0!</v>
      </c>
      <c r="G105" s="36">
        <f t="shared" si="20"/>
        <v>0</v>
      </c>
      <c r="H105" s="37" t="e">
        <f>G105/$G$275</f>
        <v>#DIV/0!</v>
      </c>
      <c r="I105" s="36"/>
      <c r="J105" s="36">
        <f t="shared" si="21"/>
        <v>0</v>
      </c>
      <c r="K105" s="39"/>
      <c r="L105" s="24"/>
    </row>
    <row r="106" spans="1:12" ht="15.75" customHeight="1" x14ac:dyDescent="0.25">
      <c r="A106" s="39" t="s">
        <v>261</v>
      </c>
      <c r="B106" s="35"/>
      <c r="C106" s="36"/>
      <c r="D106" s="37" t="e">
        <f>C106/$C$275</f>
        <v>#DIV/0!</v>
      </c>
      <c r="E106" s="36"/>
      <c r="F106" s="38" t="e">
        <f>E106/$E$275</f>
        <v>#DIV/0!</v>
      </c>
      <c r="G106" s="36">
        <f t="shared" ref="G106:G108" si="22">E106-C106</f>
        <v>0</v>
      </c>
      <c r="H106" s="37" t="e">
        <f>G106/$G$275</f>
        <v>#DIV/0!</v>
      </c>
      <c r="I106" s="36"/>
      <c r="J106" s="36">
        <f t="shared" si="21"/>
        <v>0</v>
      </c>
      <c r="K106" s="39"/>
      <c r="L106" s="24"/>
    </row>
    <row r="107" spans="1:12" ht="15.75" customHeight="1" x14ac:dyDescent="0.25">
      <c r="A107" s="39" t="s">
        <v>261</v>
      </c>
      <c r="B107" s="35"/>
      <c r="C107" s="36"/>
      <c r="D107" s="37" t="e">
        <f>C107/$C$275</f>
        <v>#DIV/0!</v>
      </c>
      <c r="E107" s="36"/>
      <c r="F107" s="38" t="e">
        <f>E107/$E$275</f>
        <v>#DIV/0!</v>
      </c>
      <c r="G107" s="36">
        <f t="shared" si="22"/>
        <v>0</v>
      </c>
      <c r="H107" s="37" t="e">
        <f>G107/$G$275</f>
        <v>#DIV/0!</v>
      </c>
      <c r="I107" s="36"/>
      <c r="J107" s="36">
        <f t="shared" si="21"/>
        <v>0</v>
      </c>
      <c r="K107" s="39"/>
      <c r="L107" s="24"/>
    </row>
    <row r="108" spans="1:12" ht="15.75" customHeight="1" x14ac:dyDescent="0.25">
      <c r="A108" s="39" t="s">
        <v>262</v>
      </c>
      <c r="B108" s="35"/>
      <c r="C108" s="36"/>
      <c r="D108" s="37" t="e">
        <f>C108/$C$275</f>
        <v>#DIV/0!</v>
      </c>
      <c r="E108" s="36"/>
      <c r="F108" s="38" t="e">
        <f>E108/$E$275</f>
        <v>#DIV/0!</v>
      </c>
      <c r="G108" s="36">
        <f t="shared" si="22"/>
        <v>0</v>
      </c>
      <c r="H108" s="37" t="e">
        <f>G108/$G$275</f>
        <v>#DIV/0!</v>
      </c>
      <c r="I108" s="36"/>
      <c r="J108" s="36"/>
      <c r="K108" s="39"/>
      <c r="L108" s="24"/>
    </row>
    <row r="109" spans="1:12" ht="15.75" customHeight="1" x14ac:dyDescent="0.25">
      <c r="A109" s="39" t="s">
        <v>109</v>
      </c>
      <c r="B109" s="35"/>
      <c r="C109" s="36"/>
      <c r="D109" s="37" t="e">
        <f>C109/$C$275</f>
        <v>#DIV/0!</v>
      </c>
      <c r="E109" s="36"/>
      <c r="F109" s="38" t="e">
        <f>E109/$E$275</f>
        <v>#DIV/0!</v>
      </c>
      <c r="G109" s="36">
        <f t="shared" si="20"/>
        <v>0</v>
      </c>
      <c r="H109" s="37" t="e">
        <f>G109/$G$275</f>
        <v>#DIV/0!</v>
      </c>
      <c r="I109" s="36"/>
      <c r="J109" s="36">
        <f t="shared" si="21"/>
        <v>0</v>
      </c>
      <c r="K109" s="39"/>
      <c r="L109" s="24"/>
    </row>
    <row r="110" spans="1:12" ht="15.75" customHeight="1" x14ac:dyDescent="0.25">
      <c r="A110" s="39" t="s">
        <v>110</v>
      </c>
      <c r="B110" s="35"/>
      <c r="C110" s="36"/>
      <c r="D110" s="37" t="e">
        <f>C110/$C$275</f>
        <v>#DIV/0!</v>
      </c>
      <c r="E110" s="36"/>
      <c r="F110" s="38" t="e">
        <f>E110/$E$275</f>
        <v>#DIV/0!</v>
      </c>
      <c r="G110" s="36">
        <f t="shared" si="20"/>
        <v>0</v>
      </c>
      <c r="H110" s="37" t="e">
        <f>G110/$G$275</f>
        <v>#DIV/0!</v>
      </c>
      <c r="I110" s="36"/>
      <c r="J110" s="36">
        <f t="shared" si="21"/>
        <v>0</v>
      </c>
      <c r="K110" s="39"/>
      <c r="L110" s="24"/>
    </row>
    <row r="111" spans="1:12" ht="15.75" customHeight="1" x14ac:dyDescent="0.25">
      <c r="A111" s="39" t="s">
        <v>111</v>
      </c>
      <c r="B111" s="35"/>
      <c r="C111" s="36"/>
      <c r="D111" s="37" t="e">
        <f>C111/$C$275</f>
        <v>#DIV/0!</v>
      </c>
      <c r="E111" s="36"/>
      <c r="F111" s="38" t="e">
        <f>E111/$E$275</f>
        <v>#DIV/0!</v>
      </c>
      <c r="G111" s="36">
        <f t="shared" si="20"/>
        <v>0</v>
      </c>
      <c r="H111" s="37" t="e">
        <f>G111/$G$275</f>
        <v>#DIV/0!</v>
      </c>
      <c r="I111" s="36"/>
      <c r="J111" s="36">
        <f t="shared" si="21"/>
        <v>0</v>
      </c>
      <c r="K111" s="39"/>
      <c r="L111" s="24"/>
    </row>
    <row r="112" spans="1:12" ht="15.75" customHeight="1" x14ac:dyDescent="0.25">
      <c r="A112" s="39" t="s">
        <v>112</v>
      </c>
      <c r="B112" s="35"/>
      <c r="C112" s="36"/>
      <c r="D112" s="37" t="e">
        <f>C112/$C$275</f>
        <v>#DIV/0!</v>
      </c>
      <c r="E112" s="36"/>
      <c r="F112" s="38" t="e">
        <f>E112/$E$275</f>
        <v>#DIV/0!</v>
      </c>
      <c r="G112" s="36">
        <f t="shared" si="20"/>
        <v>0</v>
      </c>
      <c r="H112" s="37" t="e">
        <f>G112/$G$275</f>
        <v>#DIV/0!</v>
      </c>
      <c r="I112" s="36"/>
      <c r="J112" s="36">
        <f t="shared" si="21"/>
        <v>0</v>
      </c>
      <c r="K112" s="39"/>
      <c r="L112" s="24"/>
    </row>
    <row r="113" spans="1:12" ht="15.75" customHeight="1" x14ac:dyDescent="0.25">
      <c r="A113" s="39" t="s">
        <v>113</v>
      </c>
      <c r="B113" s="35"/>
      <c r="C113" s="36"/>
      <c r="D113" s="37" t="e">
        <f>C113/$C$275</f>
        <v>#DIV/0!</v>
      </c>
      <c r="E113" s="36"/>
      <c r="F113" s="38" t="e">
        <f>E113/$E$275</f>
        <v>#DIV/0!</v>
      </c>
      <c r="G113" s="36">
        <f t="shared" si="20"/>
        <v>0</v>
      </c>
      <c r="H113" s="37" t="e">
        <f>G113/$G$275</f>
        <v>#DIV/0!</v>
      </c>
      <c r="I113" s="36"/>
      <c r="J113" s="36">
        <f t="shared" si="21"/>
        <v>0</v>
      </c>
      <c r="K113" s="39"/>
      <c r="L113" s="24"/>
    </row>
    <row r="114" spans="1:12" ht="15.75" customHeight="1" x14ac:dyDescent="0.25">
      <c r="A114" s="39" t="s">
        <v>114</v>
      </c>
      <c r="B114" s="35"/>
      <c r="C114" s="36"/>
      <c r="D114" s="37" t="e">
        <f>C114/$C$275</f>
        <v>#DIV/0!</v>
      </c>
      <c r="E114" s="36"/>
      <c r="F114" s="38" t="e">
        <f>E114/$E$275</f>
        <v>#DIV/0!</v>
      </c>
      <c r="G114" s="36">
        <f t="shared" si="20"/>
        <v>0</v>
      </c>
      <c r="H114" s="37" t="e">
        <f>G114/$G$275</f>
        <v>#DIV/0!</v>
      </c>
      <c r="I114" s="36"/>
      <c r="J114" s="36">
        <f t="shared" si="21"/>
        <v>0</v>
      </c>
      <c r="K114" s="39"/>
      <c r="L114" s="24"/>
    </row>
    <row r="115" spans="1:12" ht="15.75" customHeight="1" x14ac:dyDescent="0.25">
      <c r="A115" s="39" t="s">
        <v>115</v>
      </c>
      <c r="B115" s="35"/>
      <c r="C115" s="36"/>
      <c r="D115" s="37" t="e">
        <f>C115/$C$275</f>
        <v>#DIV/0!</v>
      </c>
      <c r="E115" s="36"/>
      <c r="F115" s="38" t="e">
        <f>E115/$E$275</f>
        <v>#DIV/0!</v>
      </c>
      <c r="G115" s="36">
        <f t="shared" si="20"/>
        <v>0</v>
      </c>
      <c r="H115" s="37" t="e">
        <f>G115/$G$275</f>
        <v>#DIV/0!</v>
      </c>
      <c r="I115" s="36"/>
      <c r="J115" s="36">
        <f t="shared" si="21"/>
        <v>0</v>
      </c>
      <c r="K115" s="39"/>
      <c r="L115" s="24"/>
    </row>
    <row r="116" spans="1:12" ht="15.75" customHeight="1" x14ac:dyDescent="0.25">
      <c r="A116" s="39" t="s">
        <v>116</v>
      </c>
      <c r="B116" s="35"/>
      <c r="C116" s="36"/>
      <c r="D116" s="37" t="e">
        <f>C116/$C$275</f>
        <v>#DIV/0!</v>
      </c>
      <c r="E116" s="36"/>
      <c r="F116" s="38" t="e">
        <f>E116/$E$275</f>
        <v>#DIV/0!</v>
      </c>
      <c r="G116" s="36">
        <f t="shared" si="20"/>
        <v>0</v>
      </c>
      <c r="H116" s="37" t="e">
        <f>G116/$G$275</f>
        <v>#DIV/0!</v>
      </c>
      <c r="I116" s="36"/>
      <c r="J116" s="36">
        <f t="shared" si="21"/>
        <v>0</v>
      </c>
      <c r="K116" s="39"/>
      <c r="L116" s="24"/>
    </row>
    <row r="117" spans="1:12" ht="15.75" customHeight="1" x14ac:dyDescent="0.25">
      <c r="A117" s="39"/>
      <c r="B117" s="35"/>
      <c r="C117" s="36"/>
      <c r="D117" s="37"/>
      <c r="E117" s="36"/>
      <c r="F117" s="38"/>
      <c r="G117" s="36"/>
      <c r="H117" s="37"/>
      <c r="I117" s="36"/>
      <c r="J117" s="36"/>
      <c r="K117" s="39"/>
      <c r="L117" s="24"/>
    </row>
    <row r="118" spans="1:12" ht="15.75" customHeight="1" x14ac:dyDescent="0.25">
      <c r="A118" s="44"/>
      <c r="B118" s="35"/>
      <c r="C118" s="36"/>
      <c r="D118" s="37"/>
      <c r="E118" s="36"/>
      <c r="F118" s="38"/>
      <c r="G118" s="36"/>
      <c r="H118" s="37"/>
      <c r="I118" s="36"/>
      <c r="J118" s="36"/>
      <c r="K118" s="39"/>
      <c r="L118" s="24"/>
    </row>
    <row r="119" spans="1:12" ht="15.75" customHeight="1" x14ac:dyDescent="0.25">
      <c r="A119" s="45" t="s">
        <v>56</v>
      </c>
      <c r="B119" s="46"/>
      <c r="C119" s="47">
        <f>SUM(C97:C118)</f>
        <v>0</v>
      </c>
      <c r="D119" s="48" t="e">
        <f>C119/$C$275</f>
        <v>#DIV/0!</v>
      </c>
      <c r="E119" s="47">
        <f>SUM(E97:E118)</f>
        <v>0</v>
      </c>
      <c r="F119" s="49" t="e">
        <f>E119/$E$275</f>
        <v>#DIV/0!</v>
      </c>
      <c r="G119" s="47">
        <f>SUM(G97:G118)</f>
        <v>0</v>
      </c>
      <c r="H119" s="48" t="e">
        <f>G119/$G$275</f>
        <v>#DIV/0!</v>
      </c>
      <c r="I119" s="47">
        <f>SUM(I97:I118)</f>
        <v>0</v>
      </c>
      <c r="J119" s="47">
        <f>SUM(J97:J118)</f>
        <v>0</v>
      </c>
      <c r="K119" s="50"/>
      <c r="L119" s="51"/>
    </row>
    <row r="120" spans="1:12" ht="15.75" customHeight="1" x14ac:dyDescent="0.25">
      <c r="A120" s="24"/>
      <c r="B120" s="25"/>
      <c r="C120" s="15"/>
      <c r="D120" s="26"/>
      <c r="E120" s="15"/>
      <c r="F120" s="27"/>
      <c r="G120" s="15"/>
      <c r="H120" s="26"/>
      <c r="I120" s="15"/>
      <c r="J120" s="15"/>
      <c r="K120" s="24"/>
      <c r="L120" s="24"/>
    </row>
    <row r="121" spans="1:12" ht="15.75" customHeight="1" x14ac:dyDescent="0.25">
      <c r="A121" s="100" t="s">
        <v>34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8"/>
      <c r="L121" s="24"/>
    </row>
    <row r="122" spans="1:12" ht="15.75" customHeight="1" x14ac:dyDescent="0.25">
      <c r="A122" s="39" t="s">
        <v>117</v>
      </c>
      <c r="B122" s="35"/>
      <c r="C122" s="36"/>
      <c r="D122" s="37" t="e">
        <f>C122/$C$275</f>
        <v>#DIV/0!</v>
      </c>
      <c r="E122" s="36"/>
      <c r="F122" s="38" t="e">
        <f>E122/$E$275</f>
        <v>#DIV/0!</v>
      </c>
      <c r="G122" s="36">
        <f t="shared" ref="G122:G124" si="23">E122-C122</f>
        <v>0</v>
      </c>
      <c r="H122" s="37" t="e">
        <f>G122/$G$275</f>
        <v>#DIV/0!</v>
      </c>
      <c r="I122" s="36"/>
      <c r="J122" s="36">
        <f t="shared" ref="J122:J149" si="24">E122-I122</f>
        <v>0</v>
      </c>
      <c r="K122" s="39"/>
      <c r="L122" s="24"/>
    </row>
    <row r="123" spans="1:12" ht="15.75" customHeight="1" x14ac:dyDescent="0.25">
      <c r="A123" s="39" t="s">
        <v>118</v>
      </c>
      <c r="B123" s="35"/>
      <c r="C123" s="36"/>
      <c r="D123" s="37" t="e">
        <f>C123/$C$275</f>
        <v>#DIV/0!</v>
      </c>
      <c r="E123" s="36"/>
      <c r="F123" s="38" t="e">
        <f>E123/$E$275</f>
        <v>#DIV/0!</v>
      </c>
      <c r="G123" s="36">
        <f t="shared" si="23"/>
        <v>0</v>
      </c>
      <c r="H123" s="37" t="e">
        <f>G123/$G$275</f>
        <v>#DIV/0!</v>
      </c>
      <c r="I123" s="36"/>
      <c r="J123" s="36">
        <f t="shared" si="24"/>
        <v>0</v>
      </c>
      <c r="K123" s="39"/>
      <c r="L123" s="24"/>
    </row>
    <row r="124" spans="1:12" ht="15.75" customHeight="1" x14ac:dyDescent="0.25">
      <c r="A124" s="39" t="s">
        <v>120</v>
      </c>
      <c r="B124" s="35"/>
      <c r="C124" s="36"/>
      <c r="D124" s="37" t="e">
        <f>C124/$C$275</f>
        <v>#DIV/0!</v>
      </c>
      <c r="E124" s="36"/>
      <c r="F124" s="38" t="e">
        <f>E124/$E$275</f>
        <v>#DIV/0!</v>
      </c>
      <c r="G124" s="36">
        <f t="shared" si="23"/>
        <v>0</v>
      </c>
      <c r="H124" s="37" t="e">
        <f>G124/$G$275</f>
        <v>#DIV/0!</v>
      </c>
      <c r="I124" s="36"/>
      <c r="J124" s="36">
        <f t="shared" si="24"/>
        <v>0</v>
      </c>
      <c r="K124" s="39"/>
      <c r="L124" s="24"/>
    </row>
    <row r="125" spans="1:12" ht="15.75" customHeight="1" x14ac:dyDescent="0.25">
      <c r="A125" s="39" t="s">
        <v>121</v>
      </c>
      <c r="B125" s="35"/>
      <c r="C125" s="36"/>
      <c r="D125" s="37" t="e">
        <f t="shared" ref="D125:D149" si="25">C125/$C$275</f>
        <v>#DIV/0!</v>
      </c>
      <c r="E125" s="36"/>
      <c r="F125" s="38" t="e">
        <f t="shared" ref="F125:F149" si="26">E125/$E$275</f>
        <v>#DIV/0!</v>
      </c>
      <c r="G125" s="36">
        <f t="shared" ref="G125:G149" si="27">E125-C125</f>
        <v>0</v>
      </c>
      <c r="H125" s="37" t="e">
        <f t="shared" ref="H125:H149" si="28">G125/$G$275</f>
        <v>#DIV/0!</v>
      </c>
      <c r="I125" s="36"/>
      <c r="J125" s="36">
        <f t="shared" si="24"/>
        <v>0</v>
      </c>
      <c r="K125" s="39"/>
      <c r="L125" s="24"/>
    </row>
    <row r="126" spans="1:12" ht="15.75" customHeight="1" x14ac:dyDescent="0.25">
      <c r="A126" s="39" t="s">
        <v>122</v>
      </c>
      <c r="B126" s="35"/>
      <c r="C126" s="36"/>
      <c r="D126" s="37" t="e">
        <f t="shared" si="25"/>
        <v>#DIV/0!</v>
      </c>
      <c r="E126" s="36"/>
      <c r="F126" s="38" t="e">
        <f t="shared" si="26"/>
        <v>#DIV/0!</v>
      </c>
      <c r="G126" s="36">
        <f t="shared" si="27"/>
        <v>0</v>
      </c>
      <c r="H126" s="37" t="e">
        <f t="shared" si="28"/>
        <v>#DIV/0!</v>
      </c>
      <c r="I126" s="36"/>
      <c r="J126" s="36">
        <f t="shared" si="24"/>
        <v>0</v>
      </c>
      <c r="K126" s="39"/>
      <c r="L126" s="24"/>
    </row>
    <row r="127" spans="1:12" ht="15.75" customHeight="1" x14ac:dyDescent="0.25">
      <c r="A127" s="39" t="s">
        <v>123</v>
      </c>
      <c r="B127" s="35"/>
      <c r="C127" s="36"/>
      <c r="D127" s="37" t="e">
        <f t="shared" si="25"/>
        <v>#DIV/0!</v>
      </c>
      <c r="E127" s="36"/>
      <c r="F127" s="38" t="e">
        <f t="shared" si="26"/>
        <v>#DIV/0!</v>
      </c>
      <c r="G127" s="36">
        <f t="shared" si="27"/>
        <v>0</v>
      </c>
      <c r="H127" s="37" t="e">
        <f t="shared" si="28"/>
        <v>#DIV/0!</v>
      </c>
      <c r="I127" s="36"/>
      <c r="J127" s="36">
        <f t="shared" si="24"/>
        <v>0</v>
      </c>
      <c r="K127" s="39"/>
      <c r="L127" s="24"/>
    </row>
    <row r="128" spans="1:12" ht="15.75" customHeight="1" x14ac:dyDescent="0.25">
      <c r="A128" s="39" t="s">
        <v>124</v>
      </c>
      <c r="B128" s="35"/>
      <c r="C128" s="36"/>
      <c r="D128" s="37" t="e">
        <f t="shared" si="25"/>
        <v>#DIV/0!</v>
      </c>
      <c r="E128" s="36"/>
      <c r="F128" s="38" t="e">
        <f t="shared" si="26"/>
        <v>#DIV/0!</v>
      </c>
      <c r="G128" s="36">
        <f t="shared" si="27"/>
        <v>0</v>
      </c>
      <c r="H128" s="37" t="e">
        <f t="shared" si="28"/>
        <v>#DIV/0!</v>
      </c>
      <c r="I128" s="36"/>
      <c r="J128" s="36">
        <f t="shared" si="24"/>
        <v>0</v>
      </c>
      <c r="K128" s="39"/>
      <c r="L128" s="24"/>
    </row>
    <row r="129" spans="1:12" ht="15.75" customHeight="1" x14ac:dyDescent="0.25">
      <c r="A129" s="39" t="s">
        <v>125</v>
      </c>
      <c r="B129" s="35"/>
      <c r="C129" s="36"/>
      <c r="D129" s="37" t="e">
        <f t="shared" si="25"/>
        <v>#DIV/0!</v>
      </c>
      <c r="E129" s="36"/>
      <c r="F129" s="38" t="e">
        <f t="shared" si="26"/>
        <v>#DIV/0!</v>
      </c>
      <c r="G129" s="36">
        <f t="shared" si="27"/>
        <v>0</v>
      </c>
      <c r="H129" s="37" t="e">
        <f t="shared" si="28"/>
        <v>#DIV/0!</v>
      </c>
      <c r="I129" s="36"/>
      <c r="J129" s="36">
        <f t="shared" si="24"/>
        <v>0</v>
      </c>
      <c r="K129" s="39"/>
      <c r="L129" s="24"/>
    </row>
    <row r="130" spans="1:12" ht="15.75" customHeight="1" x14ac:dyDescent="0.25">
      <c r="A130" s="39" t="s">
        <v>126</v>
      </c>
      <c r="B130" s="35"/>
      <c r="C130" s="36"/>
      <c r="D130" s="37" t="e">
        <f t="shared" si="25"/>
        <v>#DIV/0!</v>
      </c>
      <c r="E130" s="36"/>
      <c r="F130" s="38" t="e">
        <f t="shared" si="26"/>
        <v>#DIV/0!</v>
      </c>
      <c r="G130" s="36">
        <f t="shared" si="27"/>
        <v>0</v>
      </c>
      <c r="H130" s="37" t="e">
        <f t="shared" si="28"/>
        <v>#DIV/0!</v>
      </c>
      <c r="I130" s="36"/>
      <c r="J130" s="36">
        <f t="shared" si="24"/>
        <v>0</v>
      </c>
      <c r="K130" s="39"/>
      <c r="L130" s="24"/>
    </row>
    <row r="131" spans="1:12" ht="15.75" customHeight="1" x14ac:dyDescent="0.25">
      <c r="A131" s="39" t="s">
        <v>127</v>
      </c>
      <c r="B131" s="35"/>
      <c r="C131" s="36"/>
      <c r="D131" s="37" t="e">
        <f t="shared" si="25"/>
        <v>#DIV/0!</v>
      </c>
      <c r="E131" s="36"/>
      <c r="F131" s="38" t="e">
        <f t="shared" si="26"/>
        <v>#DIV/0!</v>
      </c>
      <c r="G131" s="36">
        <f t="shared" si="27"/>
        <v>0</v>
      </c>
      <c r="H131" s="37" t="e">
        <f t="shared" si="28"/>
        <v>#DIV/0!</v>
      </c>
      <c r="I131" s="36"/>
      <c r="J131" s="36">
        <f t="shared" si="24"/>
        <v>0</v>
      </c>
      <c r="K131" s="39"/>
      <c r="L131" s="24"/>
    </row>
    <row r="132" spans="1:12" ht="15.75" customHeight="1" x14ac:dyDescent="0.25">
      <c r="A132" s="39" t="s">
        <v>128</v>
      </c>
      <c r="B132" s="35"/>
      <c r="C132" s="36"/>
      <c r="D132" s="37" t="e">
        <f t="shared" si="25"/>
        <v>#DIV/0!</v>
      </c>
      <c r="E132" s="36"/>
      <c r="F132" s="38" t="e">
        <f t="shared" si="26"/>
        <v>#DIV/0!</v>
      </c>
      <c r="G132" s="36">
        <f t="shared" si="27"/>
        <v>0</v>
      </c>
      <c r="H132" s="37" t="e">
        <f t="shared" si="28"/>
        <v>#DIV/0!</v>
      </c>
      <c r="I132" s="36"/>
      <c r="J132" s="36">
        <f t="shared" si="24"/>
        <v>0</v>
      </c>
      <c r="K132" s="39"/>
      <c r="L132" s="24"/>
    </row>
    <row r="133" spans="1:12" ht="15.75" customHeight="1" x14ac:dyDescent="0.25">
      <c r="A133" s="39" t="s">
        <v>129</v>
      </c>
      <c r="B133" s="35"/>
      <c r="C133" s="36"/>
      <c r="D133" s="37" t="e">
        <f t="shared" si="25"/>
        <v>#DIV/0!</v>
      </c>
      <c r="E133" s="36"/>
      <c r="F133" s="38" t="e">
        <f t="shared" si="26"/>
        <v>#DIV/0!</v>
      </c>
      <c r="G133" s="36">
        <f t="shared" si="27"/>
        <v>0</v>
      </c>
      <c r="H133" s="37" t="e">
        <f t="shared" si="28"/>
        <v>#DIV/0!</v>
      </c>
      <c r="I133" s="36"/>
      <c r="J133" s="36">
        <f t="shared" si="24"/>
        <v>0</v>
      </c>
      <c r="K133" s="39"/>
      <c r="L133" s="24"/>
    </row>
    <row r="134" spans="1:12" ht="15.75" customHeight="1" x14ac:dyDescent="0.25">
      <c r="A134" s="39" t="s">
        <v>130</v>
      </c>
      <c r="B134" s="35"/>
      <c r="C134" s="36"/>
      <c r="D134" s="37" t="e">
        <f t="shared" si="25"/>
        <v>#DIV/0!</v>
      </c>
      <c r="E134" s="36"/>
      <c r="F134" s="38" t="e">
        <f t="shared" si="26"/>
        <v>#DIV/0!</v>
      </c>
      <c r="G134" s="36">
        <f t="shared" si="27"/>
        <v>0</v>
      </c>
      <c r="H134" s="37" t="e">
        <f t="shared" si="28"/>
        <v>#DIV/0!</v>
      </c>
      <c r="I134" s="36"/>
      <c r="J134" s="36">
        <f t="shared" si="24"/>
        <v>0</v>
      </c>
      <c r="K134" s="39"/>
      <c r="L134" s="24"/>
    </row>
    <row r="135" spans="1:12" ht="15.75" customHeight="1" x14ac:dyDescent="0.25">
      <c r="A135" s="39" t="s">
        <v>131</v>
      </c>
      <c r="B135" s="35"/>
      <c r="C135" s="36"/>
      <c r="D135" s="37" t="e">
        <f t="shared" si="25"/>
        <v>#DIV/0!</v>
      </c>
      <c r="E135" s="36"/>
      <c r="F135" s="38" t="e">
        <f t="shared" si="26"/>
        <v>#DIV/0!</v>
      </c>
      <c r="G135" s="36">
        <f t="shared" si="27"/>
        <v>0</v>
      </c>
      <c r="H135" s="37" t="e">
        <f t="shared" si="28"/>
        <v>#DIV/0!</v>
      </c>
      <c r="I135" s="36"/>
      <c r="J135" s="36">
        <f t="shared" si="24"/>
        <v>0</v>
      </c>
      <c r="K135" s="39"/>
      <c r="L135" s="24"/>
    </row>
    <row r="136" spans="1:12" ht="15.75" customHeight="1" x14ac:dyDescent="0.25">
      <c r="A136" s="39" t="s">
        <v>132</v>
      </c>
      <c r="B136" s="35"/>
      <c r="C136" s="36"/>
      <c r="D136" s="37" t="e">
        <f t="shared" si="25"/>
        <v>#DIV/0!</v>
      </c>
      <c r="E136" s="36"/>
      <c r="F136" s="38" t="e">
        <f t="shared" si="26"/>
        <v>#DIV/0!</v>
      </c>
      <c r="G136" s="36">
        <f t="shared" si="27"/>
        <v>0</v>
      </c>
      <c r="H136" s="37" t="e">
        <f t="shared" si="28"/>
        <v>#DIV/0!</v>
      </c>
      <c r="I136" s="36"/>
      <c r="J136" s="36">
        <f t="shared" si="24"/>
        <v>0</v>
      </c>
      <c r="K136" s="39"/>
      <c r="L136" s="24"/>
    </row>
    <row r="137" spans="1:12" ht="15.75" customHeight="1" x14ac:dyDescent="0.25">
      <c r="A137" s="39" t="s">
        <v>133</v>
      </c>
      <c r="B137" s="35"/>
      <c r="C137" s="36"/>
      <c r="D137" s="37" t="e">
        <f t="shared" si="25"/>
        <v>#DIV/0!</v>
      </c>
      <c r="E137" s="36"/>
      <c r="F137" s="38" t="e">
        <f t="shared" si="26"/>
        <v>#DIV/0!</v>
      </c>
      <c r="G137" s="36">
        <f t="shared" si="27"/>
        <v>0</v>
      </c>
      <c r="H137" s="37" t="e">
        <f t="shared" si="28"/>
        <v>#DIV/0!</v>
      </c>
      <c r="I137" s="36"/>
      <c r="J137" s="36">
        <f t="shared" si="24"/>
        <v>0</v>
      </c>
      <c r="K137" s="39"/>
      <c r="L137" s="24"/>
    </row>
    <row r="138" spans="1:12" ht="15.75" customHeight="1" x14ac:dyDescent="0.25">
      <c r="A138" s="39" t="s">
        <v>134</v>
      </c>
      <c r="B138" s="35"/>
      <c r="C138" s="36"/>
      <c r="D138" s="37" t="e">
        <f t="shared" si="25"/>
        <v>#DIV/0!</v>
      </c>
      <c r="E138" s="36"/>
      <c r="F138" s="38" t="e">
        <f t="shared" si="26"/>
        <v>#DIV/0!</v>
      </c>
      <c r="G138" s="36">
        <f t="shared" si="27"/>
        <v>0</v>
      </c>
      <c r="H138" s="37" t="e">
        <f t="shared" si="28"/>
        <v>#DIV/0!</v>
      </c>
      <c r="I138" s="36"/>
      <c r="J138" s="36">
        <f t="shared" si="24"/>
        <v>0</v>
      </c>
      <c r="K138" s="39"/>
      <c r="L138" s="24"/>
    </row>
    <row r="139" spans="1:12" ht="15.75" customHeight="1" x14ac:dyDescent="0.25">
      <c r="A139" s="39" t="s">
        <v>135</v>
      </c>
      <c r="B139" s="35"/>
      <c r="C139" s="36"/>
      <c r="D139" s="37" t="e">
        <f t="shared" si="25"/>
        <v>#DIV/0!</v>
      </c>
      <c r="E139" s="36"/>
      <c r="F139" s="38" t="e">
        <f t="shared" si="26"/>
        <v>#DIV/0!</v>
      </c>
      <c r="G139" s="36">
        <f t="shared" si="27"/>
        <v>0</v>
      </c>
      <c r="H139" s="37" t="e">
        <f t="shared" si="28"/>
        <v>#DIV/0!</v>
      </c>
      <c r="I139" s="36"/>
      <c r="J139" s="36">
        <f t="shared" si="24"/>
        <v>0</v>
      </c>
      <c r="K139" s="39"/>
      <c r="L139" s="24"/>
    </row>
    <row r="140" spans="1:12" ht="15.75" customHeight="1" x14ac:dyDescent="0.25">
      <c r="A140" s="39" t="s">
        <v>136</v>
      </c>
      <c r="B140" s="35"/>
      <c r="C140" s="36"/>
      <c r="D140" s="37" t="e">
        <f t="shared" si="25"/>
        <v>#DIV/0!</v>
      </c>
      <c r="E140" s="36"/>
      <c r="F140" s="38" t="e">
        <f t="shared" si="26"/>
        <v>#DIV/0!</v>
      </c>
      <c r="G140" s="36">
        <f t="shared" si="27"/>
        <v>0</v>
      </c>
      <c r="H140" s="37" t="e">
        <f t="shared" si="28"/>
        <v>#DIV/0!</v>
      </c>
      <c r="I140" s="36"/>
      <c r="J140" s="36">
        <f t="shared" si="24"/>
        <v>0</v>
      </c>
      <c r="K140" s="39"/>
      <c r="L140" s="24"/>
    </row>
    <row r="141" spans="1:12" ht="15.75" customHeight="1" x14ac:dyDescent="0.25">
      <c r="A141" s="39" t="s">
        <v>137</v>
      </c>
      <c r="B141" s="35"/>
      <c r="C141" s="36"/>
      <c r="D141" s="37" t="e">
        <f t="shared" si="25"/>
        <v>#DIV/0!</v>
      </c>
      <c r="E141" s="36"/>
      <c r="F141" s="38" t="e">
        <f t="shared" si="26"/>
        <v>#DIV/0!</v>
      </c>
      <c r="G141" s="36">
        <f t="shared" si="27"/>
        <v>0</v>
      </c>
      <c r="H141" s="37" t="e">
        <f t="shared" si="28"/>
        <v>#DIV/0!</v>
      </c>
      <c r="I141" s="36"/>
      <c r="J141" s="36">
        <f t="shared" si="24"/>
        <v>0</v>
      </c>
      <c r="K141" s="39"/>
      <c r="L141" s="24"/>
    </row>
    <row r="142" spans="1:12" ht="15.75" customHeight="1" x14ac:dyDescent="0.25">
      <c r="A142" s="39" t="s">
        <v>138</v>
      </c>
      <c r="B142" s="35"/>
      <c r="C142" s="36"/>
      <c r="D142" s="37" t="e">
        <f t="shared" si="25"/>
        <v>#DIV/0!</v>
      </c>
      <c r="E142" s="36"/>
      <c r="F142" s="38" t="e">
        <f t="shared" si="26"/>
        <v>#DIV/0!</v>
      </c>
      <c r="G142" s="36">
        <f t="shared" si="27"/>
        <v>0</v>
      </c>
      <c r="H142" s="37" t="e">
        <f t="shared" si="28"/>
        <v>#DIV/0!</v>
      </c>
      <c r="I142" s="36"/>
      <c r="J142" s="36">
        <f t="shared" si="24"/>
        <v>0</v>
      </c>
      <c r="K142" s="39"/>
      <c r="L142" s="24"/>
    </row>
    <row r="143" spans="1:12" ht="15.75" customHeight="1" x14ac:dyDescent="0.25">
      <c r="A143" s="39" t="s">
        <v>139</v>
      </c>
      <c r="B143" s="35"/>
      <c r="C143" s="36"/>
      <c r="D143" s="37" t="e">
        <f t="shared" si="25"/>
        <v>#DIV/0!</v>
      </c>
      <c r="E143" s="36"/>
      <c r="F143" s="38" t="e">
        <f t="shared" si="26"/>
        <v>#DIV/0!</v>
      </c>
      <c r="G143" s="36">
        <f t="shared" si="27"/>
        <v>0</v>
      </c>
      <c r="H143" s="37" t="e">
        <f t="shared" si="28"/>
        <v>#DIV/0!</v>
      </c>
      <c r="I143" s="36"/>
      <c r="J143" s="36">
        <f t="shared" si="24"/>
        <v>0</v>
      </c>
      <c r="K143" s="39"/>
      <c r="L143" s="24"/>
    </row>
    <row r="144" spans="1:12" ht="15.75" customHeight="1" x14ac:dyDescent="0.25">
      <c r="A144" s="39" t="s">
        <v>140</v>
      </c>
      <c r="B144" s="35"/>
      <c r="C144" s="36"/>
      <c r="D144" s="37" t="e">
        <f t="shared" si="25"/>
        <v>#DIV/0!</v>
      </c>
      <c r="E144" s="36"/>
      <c r="F144" s="38" t="e">
        <f t="shared" si="26"/>
        <v>#DIV/0!</v>
      </c>
      <c r="G144" s="36">
        <f t="shared" si="27"/>
        <v>0</v>
      </c>
      <c r="H144" s="37" t="e">
        <f t="shared" si="28"/>
        <v>#DIV/0!</v>
      </c>
      <c r="I144" s="36"/>
      <c r="J144" s="36">
        <f t="shared" si="24"/>
        <v>0</v>
      </c>
      <c r="K144" s="39"/>
      <c r="L144" s="24"/>
    </row>
    <row r="145" spans="1:12" ht="15.75" customHeight="1" x14ac:dyDescent="0.25">
      <c r="A145" s="39" t="s">
        <v>141</v>
      </c>
      <c r="B145" s="35"/>
      <c r="C145" s="36"/>
      <c r="D145" s="37" t="e">
        <f t="shared" si="25"/>
        <v>#DIV/0!</v>
      </c>
      <c r="E145" s="36"/>
      <c r="F145" s="38" t="e">
        <f t="shared" si="26"/>
        <v>#DIV/0!</v>
      </c>
      <c r="G145" s="36">
        <f t="shared" si="27"/>
        <v>0</v>
      </c>
      <c r="H145" s="37" t="e">
        <f t="shared" si="28"/>
        <v>#DIV/0!</v>
      </c>
      <c r="I145" s="36"/>
      <c r="J145" s="36">
        <f t="shared" si="24"/>
        <v>0</v>
      </c>
      <c r="K145" s="39"/>
      <c r="L145" s="24"/>
    </row>
    <row r="146" spans="1:12" ht="15.75" customHeight="1" x14ac:dyDescent="0.25">
      <c r="A146" s="39" t="s">
        <v>142</v>
      </c>
      <c r="B146" s="35"/>
      <c r="C146" s="36"/>
      <c r="D146" s="37" t="e">
        <f t="shared" si="25"/>
        <v>#DIV/0!</v>
      </c>
      <c r="E146" s="36"/>
      <c r="F146" s="38" t="e">
        <f t="shared" si="26"/>
        <v>#DIV/0!</v>
      </c>
      <c r="G146" s="36">
        <f t="shared" si="27"/>
        <v>0</v>
      </c>
      <c r="H146" s="37" t="e">
        <f t="shared" si="28"/>
        <v>#DIV/0!</v>
      </c>
      <c r="I146" s="36"/>
      <c r="J146" s="36">
        <f t="shared" si="24"/>
        <v>0</v>
      </c>
      <c r="K146" s="39"/>
      <c r="L146" s="24"/>
    </row>
    <row r="147" spans="1:12" ht="15.75" customHeight="1" x14ac:dyDescent="0.25">
      <c r="A147" s="39" t="s">
        <v>143</v>
      </c>
      <c r="B147" s="35"/>
      <c r="C147" s="36"/>
      <c r="D147" s="37" t="e">
        <f t="shared" si="25"/>
        <v>#DIV/0!</v>
      </c>
      <c r="E147" s="36"/>
      <c r="F147" s="38" t="e">
        <f t="shared" si="26"/>
        <v>#DIV/0!</v>
      </c>
      <c r="G147" s="36">
        <f t="shared" si="27"/>
        <v>0</v>
      </c>
      <c r="H147" s="37" t="e">
        <f t="shared" si="28"/>
        <v>#DIV/0!</v>
      </c>
      <c r="I147" s="36"/>
      <c r="J147" s="36">
        <f t="shared" si="24"/>
        <v>0</v>
      </c>
      <c r="K147" s="39"/>
      <c r="L147" s="24"/>
    </row>
    <row r="148" spans="1:12" ht="15.75" customHeight="1" x14ac:dyDescent="0.25">
      <c r="A148" s="39" t="s">
        <v>144</v>
      </c>
      <c r="B148" s="35"/>
      <c r="C148" s="36"/>
      <c r="D148" s="37" t="e">
        <f t="shared" si="25"/>
        <v>#DIV/0!</v>
      </c>
      <c r="E148" s="36"/>
      <c r="F148" s="38" t="e">
        <f t="shared" si="26"/>
        <v>#DIV/0!</v>
      </c>
      <c r="G148" s="36">
        <f t="shared" si="27"/>
        <v>0</v>
      </c>
      <c r="H148" s="37" t="e">
        <f t="shared" si="28"/>
        <v>#DIV/0!</v>
      </c>
      <c r="I148" s="36"/>
      <c r="J148" s="36">
        <f t="shared" si="24"/>
        <v>0</v>
      </c>
      <c r="K148" s="39"/>
      <c r="L148" s="24"/>
    </row>
    <row r="149" spans="1:12" ht="15.75" customHeight="1" x14ac:dyDescent="0.25">
      <c r="A149" s="39" t="s">
        <v>95</v>
      </c>
      <c r="B149" s="35"/>
      <c r="C149" s="36"/>
      <c r="D149" s="37" t="e">
        <f t="shared" si="25"/>
        <v>#DIV/0!</v>
      </c>
      <c r="E149" s="36"/>
      <c r="F149" s="38" t="e">
        <f t="shared" si="26"/>
        <v>#DIV/0!</v>
      </c>
      <c r="G149" s="36">
        <f t="shared" si="27"/>
        <v>0</v>
      </c>
      <c r="H149" s="37" t="e">
        <f t="shared" si="28"/>
        <v>#DIV/0!</v>
      </c>
      <c r="I149" s="36"/>
      <c r="J149" s="36">
        <f t="shared" si="24"/>
        <v>0</v>
      </c>
      <c r="K149" s="39"/>
      <c r="L149" s="24"/>
    </row>
    <row r="150" spans="1:12" ht="15.75" customHeight="1" x14ac:dyDescent="0.25">
      <c r="A150" s="44"/>
      <c r="B150" s="35"/>
      <c r="C150" s="36"/>
      <c r="D150" s="37"/>
      <c r="E150" s="36"/>
      <c r="F150" s="38"/>
      <c r="G150" s="36"/>
      <c r="H150" s="37"/>
      <c r="I150" s="36"/>
      <c r="J150" s="36"/>
      <c r="K150" s="39"/>
      <c r="L150" s="24"/>
    </row>
    <row r="151" spans="1:12" ht="15.75" customHeight="1" x14ac:dyDescent="0.25">
      <c r="A151" s="45" t="s">
        <v>56</v>
      </c>
      <c r="B151" s="46"/>
      <c r="C151" s="47">
        <f>SUM(C122:C150)</f>
        <v>0</v>
      </c>
      <c r="D151" s="48" t="e">
        <f>C151/$C$275</f>
        <v>#DIV/0!</v>
      </c>
      <c r="E151" s="47">
        <f>SUM(E122:E150)</f>
        <v>0</v>
      </c>
      <c r="F151" s="49" t="e">
        <f>E151/$E$275</f>
        <v>#DIV/0!</v>
      </c>
      <c r="G151" s="47">
        <f>SUM(G122:G150)</f>
        <v>0</v>
      </c>
      <c r="H151" s="48" t="e">
        <f>G151/$G$275</f>
        <v>#DIV/0!</v>
      </c>
      <c r="I151" s="47">
        <f>SUM(I122:I150)</f>
        <v>0</v>
      </c>
      <c r="J151" s="47">
        <f>SUM(J122:J150)</f>
        <v>0</v>
      </c>
      <c r="K151" s="47"/>
      <c r="L151" s="51"/>
    </row>
    <row r="152" spans="1:12" ht="15.75" customHeight="1" x14ac:dyDescent="0.25">
      <c r="A152" s="24"/>
      <c r="B152" s="25"/>
      <c r="C152" s="15"/>
      <c r="D152" s="26"/>
      <c r="E152" s="15"/>
      <c r="F152" s="27"/>
      <c r="G152" s="15"/>
      <c r="H152" s="26"/>
      <c r="I152" s="15"/>
      <c r="J152" s="15"/>
      <c r="K152" s="15"/>
      <c r="L152" s="24"/>
    </row>
    <row r="153" spans="1:12" ht="15.75" customHeight="1" x14ac:dyDescent="0.25">
      <c r="A153" s="100" t="s">
        <v>36</v>
      </c>
      <c r="B153" s="107"/>
      <c r="C153" s="107"/>
      <c r="D153" s="107"/>
      <c r="E153" s="107"/>
      <c r="F153" s="107"/>
      <c r="G153" s="107"/>
      <c r="H153" s="107"/>
      <c r="I153" s="107"/>
      <c r="J153" s="107"/>
      <c r="K153" s="108"/>
      <c r="L153" s="24"/>
    </row>
    <row r="154" spans="1:12" ht="15.75" customHeight="1" x14ac:dyDescent="0.25">
      <c r="A154" s="39" t="s">
        <v>276</v>
      </c>
      <c r="B154" s="35"/>
      <c r="C154" s="36"/>
      <c r="D154" s="37" t="e">
        <f>C154/$C$275</f>
        <v>#DIV/0!</v>
      </c>
      <c r="E154" s="36"/>
      <c r="F154" s="38" t="e">
        <f>E154/$E$275</f>
        <v>#DIV/0!</v>
      </c>
      <c r="G154" s="36">
        <f t="shared" ref="G154:G156" si="29">E154-C154</f>
        <v>0</v>
      </c>
      <c r="H154" s="37" t="e">
        <f>G154/$G$275</f>
        <v>#DIV/0!</v>
      </c>
      <c r="I154" s="36"/>
      <c r="J154" s="36">
        <f t="shared" ref="J154" si="30">E154-I154</f>
        <v>0</v>
      </c>
      <c r="K154" s="39"/>
      <c r="L154" s="24"/>
    </row>
    <row r="155" spans="1:12" ht="15.75" customHeight="1" x14ac:dyDescent="0.25">
      <c r="A155" s="39" t="s">
        <v>95</v>
      </c>
      <c r="B155" s="35"/>
      <c r="C155" s="36"/>
      <c r="D155" s="37" t="e">
        <f>C155/$C$275</f>
        <v>#DIV/0!</v>
      </c>
      <c r="E155" s="36"/>
      <c r="F155" s="38" t="e">
        <f>E155/$E$275</f>
        <v>#DIV/0!</v>
      </c>
      <c r="G155" s="36">
        <f t="shared" si="29"/>
        <v>0</v>
      </c>
      <c r="H155" s="37"/>
      <c r="I155" s="36"/>
      <c r="J155" s="36"/>
      <c r="K155" s="39"/>
      <c r="L155" s="24"/>
    </row>
    <row r="156" spans="1:12" ht="15.75" customHeight="1" x14ac:dyDescent="0.25">
      <c r="A156" s="44"/>
      <c r="B156" s="35">
        <v>32</v>
      </c>
      <c r="C156" s="36"/>
      <c r="D156" s="37" t="e">
        <f>C156/$C$275</f>
        <v>#DIV/0!</v>
      </c>
      <c r="E156" s="36"/>
      <c r="F156" s="38" t="e">
        <f>E156/$E$275</f>
        <v>#DIV/0!</v>
      </c>
      <c r="G156" s="36">
        <f t="shared" si="29"/>
        <v>0</v>
      </c>
      <c r="H156" s="37"/>
      <c r="I156" s="36"/>
      <c r="J156" s="36"/>
      <c r="K156" s="39"/>
      <c r="L156" s="24"/>
    </row>
    <row r="157" spans="1:12" ht="15.75" customHeight="1" x14ac:dyDescent="0.25">
      <c r="A157" s="45" t="s">
        <v>56</v>
      </c>
      <c r="B157" s="46"/>
      <c r="C157" s="47">
        <f>SUM(C154:C156)</f>
        <v>0</v>
      </c>
      <c r="D157" s="48" t="e">
        <f>C157/$C$275</f>
        <v>#DIV/0!</v>
      </c>
      <c r="E157" s="47">
        <f>SUM(E154:E156)</f>
        <v>0</v>
      </c>
      <c r="F157" s="49" t="e">
        <f>E157/$E$275</f>
        <v>#DIV/0!</v>
      </c>
      <c r="G157" s="47">
        <f>SUM(G154:G156)</f>
        <v>0</v>
      </c>
      <c r="H157" s="48" t="e">
        <f>G157/$G$275</f>
        <v>#DIV/0!</v>
      </c>
      <c r="I157" s="47">
        <f>SUM(I154:I156)</f>
        <v>0</v>
      </c>
      <c r="J157" s="47">
        <f>SUM(J154:J156)</f>
        <v>0</v>
      </c>
      <c r="K157" s="47"/>
      <c r="L157" s="51"/>
    </row>
    <row r="158" spans="1:12" ht="15.75" customHeight="1" x14ac:dyDescent="0.25">
      <c r="A158" s="24"/>
      <c r="B158" s="25"/>
      <c r="C158" s="15"/>
      <c r="D158" s="26"/>
      <c r="E158" s="15"/>
      <c r="F158" s="27"/>
      <c r="G158" s="15"/>
      <c r="H158" s="26"/>
      <c r="I158" s="15"/>
      <c r="J158" s="15"/>
      <c r="K158" s="15"/>
      <c r="L158" s="24"/>
    </row>
    <row r="159" spans="1:12" ht="15.75" customHeight="1" x14ac:dyDescent="0.25">
      <c r="A159" s="100" t="s">
        <v>37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08"/>
      <c r="L159" s="24"/>
    </row>
    <row r="160" spans="1:12" ht="15.75" customHeight="1" x14ac:dyDescent="0.25">
      <c r="A160" s="39" t="s">
        <v>260</v>
      </c>
      <c r="B160" s="35"/>
      <c r="C160" s="36"/>
      <c r="D160" s="37" t="e">
        <f>C160/$C$275</f>
        <v>#DIV/0!</v>
      </c>
      <c r="E160" s="36"/>
      <c r="F160" s="38" t="e">
        <f>E160/$E$275</f>
        <v>#DIV/0!</v>
      </c>
      <c r="G160" s="113">
        <f t="shared" ref="G160" si="31">E160-C160</f>
        <v>0</v>
      </c>
      <c r="H160" s="37" t="e">
        <f>G160/$G$275</f>
        <v>#DIV/0!</v>
      </c>
      <c r="I160" s="36"/>
      <c r="J160" s="113">
        <f t="shared" ref="J160:J161" si="32">E160-I160</f>
        <v>0</v>
      </c>
      <c r="K160" s="39"/>
      <c r="L160" s="24"/>
    </row>
    <row r="161" spans="1:12" ht="15.75" customHeight="1" x14ac:dyDescent="0.25">
      <c r="A161" s="39" t="s">
        <v>95</v>
      </c>
      <c r="B161" s="35"/>
      <c r="C161" s="36"/>
      <c r="D161" s="37"/>
      <c r="E161" s="36"/>
      <c r="F161" s="38" t="e">
        <f>E161/$E$275</f>
        <v>#DIV/0!</v>
      </c>
      <c r="G161" s="36"/>
      <c r="H161" s="37" t="e">
        <f>G161/$G$275</f>
        <v>#DIV/0!</v>
      </c>
      <c r="I161" s="36"/>
      <c r="J161" s="113">
        <f t="shared" si="32"/>
        <v>0</v>
      </c>
      <c r="K161" s="39"/>
      <c r="L161" s="24"/>
    </row>
    <row r="162" spans="1:12" ht="15.75" customHeight="1" x14ac:dyDescent="0.25">
      <c r="A162" s="44"/>
      <c r="B162" s="35"/>
      <c r="C162" s="36"/>
      <c r="D162" s="37"/>
      <c r="E162" s="36"/>
      <c r="F162" s="38"/>
      <c r="G162" s="36"/>
      <c r="H162" s="37"/>
      <c r="I162" s="36"/>
      <c r="J162" s="36"/>
      <c r="K162" s="39"/>
      <c r="L162" s="24"/>
    </row>
    <row r="163" spans="1:12" ht="15.75" customHeight="1" x14ac:dyDescent="0.25">
      <c r="A163" s="45" t="s">
        <v>56</v>
      </c>
      <c r="B163" s="46"/>
      <c r="C163" s="47">
        <f>SUM(C160:C162)</f>
        <v>0</v>
      </c>
      <c r="D163" s="48" t="e">
        <f>C163/$C$275</f>
        <v>#DIV/0!</v>
      </c>
      <c r="E163" s="47">
        <f>SUM(E160:E162)</f>
        <v>0</v>
      </c>
      <c r="F163" s="49" t="e">
        <f>E163/$E$275</f>
        <v>#DIV/0!</v>
      </c>
      <c r="G163" s="47">
        <f>SUM(G160:G162)</f>
        <v>0</v>
      </c>
      <c r="H163" s="48" t="e">
        <f>G163/$G$275</f>
        <v>#DIV/0!</v>
      </c>
      <c r="I163" s="47">
        <f>SUM(I160:I162)</f>
        <v>0</v>
      </c>
      <c r="J163" s="47">
        <f>SUM(J160:J162)</f>
        <v>0</v>
      </c>
      <c r="K163" s="47"/>
      <c r="L163" s="51"/>
    </row>
    <row r="164" spans="1:12" ht="15.75" customHeight="1" x14ac:dyDescent="0.25">
      <c r="A164" s="24"/>
      <c r="B164" s="25"/>
      <c r="C164" s="15"/>
      <c r="D164" s="26"/>
      <c r="E164" s="15"/>
      <c r="F164" s="27"/>
      <c r="G164" s="15"/>
      <c r="H164" s="26"/>
      <c r="I164" s="15"/>
      <c r="J164" s="15"/>
      <c r="K164" s="15"/>
      <c r="L164" s="24"/>
    </row>
    <row r="165" spans="1:12" ht="15.75" customHeight="1" x14ac:dyDescent="0.25">
      <c r="A165" s="100" t="s">
        <v>40</v>
      </c>
      <c r="B165" s="107"/>
      <c r="C165" s="107"/>
      <c r="D165" s="107"/>
      <c r="E165" s="107"/>
      <c r="F165" s="107"/>
      <c r="G165" s="107"/>
      <c r="H165" s="107"/>
      <c r="I165" s="107"/>
      <c r="J165" s="107"/>
      <c r="K165" s="108"/>
      <c r="L165" s="24"/>
    </row>
    <row r="166" spans="1:12" ht="15.75" customHeight="1" x14ac:dyDescent="0.25">
      <c r="A166" s="39" t="s">
        <v>145</v>
      </c>
      <c r="B166" s="35"/>
      <c r="C166" s="36"/>
      <c r="D166" s="37" t="e">
        <f t="shared" ref="D166:D171" si="33">C166/$C$275</f>
        <v>#DIV/0!</v>
      </c>
      <c r="E166" s="36"/>
      <c r="F166" s="38" t="e">
        <f t="shared" ref="F166:F171" si="34">E166/$E$275</f>
        <v>#DIV/0!</v>
      </c>
      <c r="G166" s="36">
        <f t="shared" ref="G166:G170" si="35">E166-C166</f>
        <v>0</v>
      </c>
      <c r="H166" s="37" t="e">
        <f t="shared" ref="H166:H171" si="36">G166/$G$275</f>
        <v>#DIV/0!</v>
      </c>
      <c r="I166" s="36"/>
      <c r="J166" s="113">
        <f t="shared" ref="J166:J171" si="37">E166-I166</f>
        <v>0</v>
      </c>
      <c r="K166" s="39"/>
      <c r="L166" s="24"/>
    </row>
    <row r="167" spans="1:12" ht="15.75" customHeight="1" x14ac:dyDescent="0.25">
      <c r="A167" s="39" t="s">
        <v>146</v>
      </c>
      <c r="B167" s="35"/>
      <c r="C167" s="36"/>
      <c r="D167" s="37" t="e">
        <f t="shared" si="33"/>
        <v>#DIV/0!</v>
      </c>
      <c r="E167" s="36"/>
      <c r="F167" s="38" t="e">
        <f t="shared" si="34"/>
        <v>#DIV/0!</v>
      </c>
      <c r="G167" s="36">
        <f t="shared" si="35"/>
        <v>0</v>
      </c>
      <c r="H167" s="37" t="e">
        <f t="shared" si="36"/>
        <v>#DIV/0!</v>
      </c>
      <c r="I167" s="36"/>
      <c r="J167" s="113">
        <f t="shared" si="37"/>
        <v>0</v>
      </c>
      <c r="K167" s="39"/>
      <c r="L167" s="24"/>
    </row>
    <row r="168" spans="1:12" ht="15.75" customHeight="1" x14ac:dyDescent="0.25">
      <c r="A168" s="39" t="s">
        <v>147</v>
      </c>
      <c r="B168" s="35"/>
      <c r="C168" s="36"/>
      <c r="D168" s="37" t="e">
        <f t="shared" si="33"/>
        <v>#DIV/0!</v>
      </c>
      <c r="E168" s="36"/>
      <c r="F168" s="38" t="e">
        <f t="shared" si="34"/>
        <v>#DIV/0!</v>
      </c>
      <c r="G168" s="36">
        <f t="shared" si="35"/>
        <v>0</v>
      </c>
      <c r="H168" s="37" t="e">
        <f t="shared" si="36"/>
        <v>#DIV/0!</v>
      </c>
      <c r="I168" s="36"/>
      <c r="J168" s="113">
        <f t="shared" si="37"/>
        <v>0</v>
      </c>
      <c r="K168" s="39"/>
      <c r="L168" s="24"/>
    </row>
    <row r="169" spans="1:12" ht="15.75" customHeight="1" x14ac:dyDescent="0.25">
      <c r="A169" s="39" t="s">
        <v>148</v>
      </c>
      <c r="B169" s="35"/>
      <c r="C169" s="36"/>
      <c r="D169" s="37" t="e">
        <f t="shared" si="33"/>
        <v>#DIV/0!</v>
      </c>
      <c r="E169" s="36"/>
      <c r="F169" s="38" t="e">
        <f t="shared" si="34"/>
        <v>#DIV/0!</v>
      </c>
      <c r="G169" s="36">
        <f t="shared" si="35"/>
        <v>0</v>
      </c>
      <c r="H169" s="37" t="e">
        <f t="shared" si="36"/>
        <v>#DIV/0!</v>
      </c>
      <c r="I169" s="36"/>
      <c r="J169" s="113">
        <f t="shared" si="37"/>
        <v>0</v>
      </c>
      <c r="K169" s="39"/>
      <c r="L169" s="24"/>
    </row>
    <row r="170" spans="1:12" ht="15.75" customHeight="1" x14ac:dyDescent="0.25">
      <c r="A170" s="39" t="s">
        <v>149</v>
      </c>
      <c r="B170" s="35"/>
      <c r="C170" s="36"/>
      <c r="D170" s="37" t="e">
        <f t="shared" si="33"/>
        <v>#DIV/0!</v>
      </c>
      <c r="E170" s="36"/>
      <c r="F170" s="38" t="e">
        <f t="shared" si="34"/>
        <v>#DIV/0!</v>
      </c>
      <c r="G170" s="36">
        <f t="shared" si="35"/>
        <v>0</v>
      </c>
      <c r="H170" s="37" t="e">
        <f t="shared" si="36"/>
        <v>#DIV/0!</v>
      </c>
      <c r="I170" s="36"/>
      <c r="J170" s="113">
        <f t="shared" si="37"/>
        <v>0</v>
      </c>
      <c r="K170" s="39"/>
      <c r="L170" s="24"/>
    </row>
    <row r="171" spans="1:12" ht="15.75" customHeight="1" x14ac:dyDescent="0.25">
      <c r="A171" s="39" t="s">
        <v>150</v>
      </c>
      <c r="B171" s="35"/>
      <c r="C171" s="36"/>
      <c r="D171" s="37" t="e">
        <f t="shared" si="33"/>
        <v>#DIV/0!</v>
      </c>
      <c r="E171" s="36"/>
      <c r="F171" s="38" t="e">
        <f t="shared" si="34"/>
        <v>#DIV/0!</v>
      </c>
      <c r="G171" s="36">
        <f>E171-C171</f>
        <v>0</v>
      </c>
      <c r="H171" s="37" t="e">
        <f t="shared" si="36"/>
        <v>#DIV/0!</v>
      </c>
      <c r="I171" s="36"/>
      <c r="J171" s="113">
        <f t="shared" si="37"/>
        <v>0</v>
      </c>
      <c r="K171" s="39"/>
      <c r="L171" s="24"/>
    </row>
    <row r="172" spans="1:12" ht="15.75" customHeight="1" x14ac:dyDescent="0.25">
      <c r="A172" s="44"/>
      <c r="B172" s="35"/>
      <c r="C172" s="36"/>
      <c r="D172" s="37"/>
      <c r="E172" s="36"/>
      <c r="F172" s="38"/>
      <c r="G172" s="36"/>
      <c r="H172" s="37"/>
      <c r="I172" s="36"/>
      <c r="J172" s="36"/>
      <c r="K172" s="39"/>
      <c r="L172" s="24"/>
    </row>
    <row r="173" spans="1:12" ht="15.75" customHeight="1" x14ac:dyDescent="0.25">
      <c r="A173" s="45" t="s">
        <v>56</v>
      </c>
      <c r="B173" s="46"/>
      <c r="C173" s="47">
        <f>SUM(C166:C172)</f>
        <v>0</v>
      </c>
      <c r="D173" s="48" t="e">
        <f>C173/$C$275</f>
        <v>#DIV/0!</v>
      </c>
      <c r="E173" s="47">
        <f>SUM(E166:E172)</f>
        <v>0</v>
      </c>
      <c r="F173" s="49" t="e">
        <f>E173/$E$275</f>
        <v>#DIV/0!</v>
      </c>
      <c r="G173" s="47">
        <f>SUM(G166:G172)</f>
        <v>0</v>
      </c>
      <c r="H173" s="48" t="e">
        <f>G173/$G$275</f>
        <v>#DIV/0!</v>
      </c>
      <c r="I173" s="47">
        <f t="shared" ref="I173:J173" si="38">SUM(I166:I172)</f>
        <v>0</v>
      </c>
      <c r="J173" s="47">
        <f t="shared" si="38"/>
        <v>0</v>
      </c>
      <c r="K173" s="50"/>
      <c r="L173" s="51"/>
    </row>
    <row r="174" spans="1:12" ht="15.75" customHeight="1" x14ac:dyDescent="0.25">
      <c r="A174" s="24"/>
      <c r="B174" s="25"/>
      <c r="C174" s="15"/>
      <c r="D174" s="26"/>
      <c r="E174" s="15"/>
      <c r="F174" s="27"/>
      <c r="G174" s="15"/>
      <c r="H174" s="26"/>
      <c r="I174" s="15"/>
      <c r="J174" s="15"/>
      <c r="K174" s="15"/>
      <c r="L174" s="24"/>
    </row>
    <row r="175" spans="1:12" ht="15.75" customHeight="1" x14ac:dyDescent="0.25">
      <c r="A175" s="100" t="s">
        <v>42</v>
      </c>
      <c r="B175" s="107"/>
      <c r="C175" s="107"/>
      <c r="D175" s="107"/>
      <c r="E175" s="107"/>
      <c r="F175" s="107"/>
      <c r="G175" s="107"/>
      <c r="H175" s="107"/>
      <c r="I175" s="107"/>
      <c r="J175" s="107"/>
      <c r="K175" s="108"/>
      <c r="L175" s="24"/>
    </row>
    <row r="176" spans="1:12" ht="15.75" customHeight="1" x14ac:dyDescent="0.25">
      <c r="A176" s="39" t="s">
        <v>151</v>
      </c>
      <c r="B176" s="35"/>
      <c r="C176" s="36"/>
      <c r="D176" s="37" t="e">
        <f t="shared" ref="D176:D181" si="39">C176/$C$275</f>
        <v>#DIV/0!</v>
      </c>
      <c r="E176" s="36"/>
      <c r="F176" s="38" t="e">
        <f t="shared" ref="F176:F181" si="40">E176/$E$275</f>
        <v>#DIV/0!</v>
      </c>
      <c r="G176" s="36">
        <f t="shared" ref="G176:G180" si="41">E176-C176</f>
        <v>0</v>
      </c>
      <c r="H176" s="37" t="e">
        <f t="shared" ref="H176:H181" si="42">G176/$G$275</f>
        <v>#DIV/0!</v>
      </c>
      <c r="I176" s="36"/>
      <c r="J176" s="36">
        <f t="shared" ref="J176:J180" si="43">E176-I176</f>
        <v>0</v>
      </c>
      <c r="K176" s="39"/>
      <c r="L176" s="24"/>
    </row>
    <row r="177" spans="1:12" ht="15.75" customHeight="1" x14ac:dyDescent="0.25">
      <c r="A177" s="39" t="s">
        <v>152</v>
      </c>
      <c r="B177" s="35"/>
      <c r="C177" s="36"/>
      <c r="D177" s="37" t="e">
        <f t="shared" si="39"/>
        <v>#DIV/0!</v>
      </c>
      <c r="E177" s="36"/>
      <c r="F177" s="38" t="e">
        <f t="shared" si="40"/>
        <v>#DIV/0!</v>
      </c>
      <c r="G177" s="36">
        <f t="shared" si="41"/>
        <v>0</v>
      </c>
      <c r="H177" s="37" t="e">
        <f t="shared" si="42"/>
        <v>#DIV/0!</v>
      </c>
      <c r="I177" s="36"/>
      <c r="J177" s="36">
        <f t="shared" si="43"/>
        <v>0</v>
      </c>
      <c r="K177" s="39"/>
      <c r="L177" s="24"/>
    </row>
    <row r="178" spans="1:12" ht="15.75" customHeight="1" x14ac:dyDescent="0.25">
      <c r="A178" s="39" t="s">
        <v>265</v>
      </c>
      <c r="B178" s="35"/>
      <c r="C178" s="36"/>
      <c r="D178" s="37" t="e">
        <f t="shared" si="39"/>
        <v>#DIV/0!</v>
      </c>
      <c r="E178" s="36"/>
      <c r="F178" s="38" t="e">
        <f t="shared" si="40"/>
        <v>#DIV/0!</v>
      </c>
      <c r="G178" s="36">
        <f t="shared" si="41"/>
        <v>0</v>
      </c>
      <c r="H178" s="37" t="e">
        <f t="shared" si="42"/>
        <v>#DIV/0!</v>
      </c>
      <c r="I178" s="36"/>
      <c r="J178" s="36">
        <f t="shared" si="43"/>
        <v>0</v>
      </c>
      <c r="K178" s="39"/>
      <c r="L178" s="24"/>
    </row>
    <row r="179" spans="1:12" ht="15.75" customHeight="1" x14ac:dyDescent="0.25">
      <c r="A179" s="39" t="s">
        <v>208</v>
      </c>
      <c r="B179" s="35"/>
      <c r="C179" s="36"/>
      <c r="D179" s="37" t="e">
        <f t="shared" si="39"/>
        <v>#DIV/0!</v>
      </c>
      <c r="E179" s="36"/>
      <c r="F179" s="38" t="e">
        <f t="shared" si="40"/>
        <v>#DIV/0!</v>
      </c>
      <c r="G179" s="36">
        <f t="shared" si="41"/>
        <v>0</v>
      </c>
      <c r="H179" s="37" t="e">
        <f t="shared" si="42"/>
        <v>#DIV/0!</v>
      </c>
      <c r="I179" s="36"/>
      <c r="J179" s="36">
        <f>E179-I179</f>
        <v>0</v>
      </c>
      <c r="K179" s="39"/>
      <c r="L179" s="24"/>
    </row>
    <row r="180" spans="1:12" ht="15.75" customHeight="1" x14ac:dyDescent="0.25">
      <c r="A180" s="39" t="s">
        <v>95</v>
      </c>
      <c r="B180" s="35"/>
      <c r="C180" s="36"/>
      <c r="D180" s="37" t="e">
        <f t="shared" si="39"/>
        <v>#DIV/0!</v>
      </c>
      <c r="E180" s="36"/>
      <c r="F180" s="38" t="e">
        <f t="shared" si="40"/>
        <v>#DIV/0!</v>
      </c>
      <c r="G180" s="36">
        <f t="shared" si="41"/>
        <v>0</v>
      </c>
      <c r="H180" s="37" t="e">
        <f t="shared" si="42"/>
        <v>#DIV/0!</v>
      </c>
      <c r="I180" s="36"/>
      <c r="J180" s="36">
        <f t="shared" si="43"/>
        <v>0</v>
      </c>
      <c r="K180" s="39"/>
      <c r="L180" s="24"/>
    </row>
    <row r="181" spans="1:12" ht="15.75" customHeight="1" x14ac:dyDescent="0.25">
      <c r="A181" s="45" t="s">
        <v>56</v>
      </c>
      <c r="B181" s="46"/>
      <c r="C181" s="47">
        <f>SUM(C176:C180)</f>
        <v>0</v>
      </c>
      <c r="D181" s="48" t="e">
        <f t="shared" si="39"/>
        <v>#DIV/0!</v>
      </c>
      <c r="E181" s="47">
        <f>SUM(E176:E180)</f>
        <v>0</v>
      </c>
      <c r="F181" s="49" t="e">
        <f t="shared" si="40"/>
        <v>#DIV/0!</v>
      </c>
      <c r="G181" s="47">
        <f>SUM(G176:G180)</f>
        <v>0</v>
      </c>
      <c r="H181" s="48" t="e">
        <f t="shared" si="42"/>
        <v>#DIV/0!</v>
      </c>
      <c r="I181" s="47">
        <f>SUM(I176:I180)</f>
        <v>0</v>
      </c>
      <c r="J181" s="47">
        <f>SUM(J176:J180)</f>
        <v>0</v>
      </c>
      <c r="K181" s="50"/>
      <c r="L181" s="51"/>
    </row>
    <row r="182" spans="1:12" ht="15.75" customHeight="1" x14ac:dyDescent="0.25">
      <c r="A182" s="24"/>
      <c r="B182" s="25"/>
      <c r="C182" s="15"/>
      <c r="D182" s="26"/>
      <c r="E182" s="15"/>
      <c r="F182" s="27"/>
      <c r="G182" s="15"/>
      <c r="H182" s="26"/>
      <c r="I182" s="15"/>
      <c r="J182" s="15"/>
      <c r="K182" s="15"/>
      <c r="L182" s="24"/>
    </row>
    <row r="183" spans="1:12" ht="15.75" customHeight="1" x14ac:dyDescent="0.25">
      <c r="A183" s="100" t="s">
        <v>43</v>
      </c>
      <c r="B183" s="107"/>
      <c r="C183" s="107"/>
      <c r="D183" s="107"/>
      <c r="E183" s="107"/>
      <c r="F183" s="107"/>
      <c r="G183" s="107"/>
      <c r="H183" s="107"/>
      <c r="I183" s="107"/>
      <c r="J183" s="107"/>
      <c r="K183" s="108"/>
      <c r="L183" s="24"/>
    </row>
    <row r="184" spans="1:12" ht="15.75" customHeight="1" x14ac:dyDescent="0.25">
      <c r="A184" s="39" t="s">
        <v>153</v>
      </c>
      <c r="B184" s="35"/>
      <c r="C184" s="36"/>
      <c r="D184" s="37" t="e">
        <f>C184/$C$275</f>
        <v>#DIV/0!</v>
      </c>
      <c r="E184" s="36"/>
      <c r="F184" s="38" t="e">
        <f>E184/$E$275</f>
        <v>#DIV/0!</v>
      </c>
      <c r="G184" s="36">
        <f t="shared" ref="G184:G185" si="44">E184-C184</f>
        <v>0</v>
      </c>
      <c r="H184" s="37" t="e">
        <f>G184/$G$275</f>
        <v>#DIV/0!</v>
      </c>
      <c r="I184" s="36"/>
      <c r="J184" s="36">
        <f t="shared" ref="J184:J185" si="45">E184-I184</f>
        <v>0</v>
      </c>
      <c r="K184" s="39"/>
      <c r="L184" s="24"/>
    </row>
    <row r="185" spans="1:12" ht="15.75" customHeight="1" x14ac:dyDescent="0.25">
      <c r="A185" s="39" t="s">
        <v>95</v>
      </c>
      <c r="B185" s="35"/>
      <c r="C185" s="36"/>
      <c r="D185" s="37" t="e">
        <f>C185/$C$275</f>
        <v>#DIV/0!</v>
      </c>
      <c r="E185" s="36"/>
      <c r="F185" s="38" t="e">
        <f>E185/$E$275</f>
        <v>#DIV/0!</v>
      </c>
      <c r="G185" s="36">
        <f t="shared" si="44"/>
        <v>0</v>
      </c>
      <c r="H185" s="37" t="e">
        <f>G185/$G$275</f>
        <v>#DIV/0!</v>
      </c>
      <c r="I185" s="36"/>
      <c r="J185" s="36">
        <f t="shared" si="45"/>
        <v>0</v>
      </c>
      <c r="K185" s="39"/>
      <c r="L185" s="24"/>
    </row>
    <row r="186" spans="1:12" ht="15.75" customHeight="1" x14ac:dyDescent="0.25">
      <c r="A186" s="44"/>
      <c r="B186" s="35"/>
      <c r="C186" s="36"/>
      <c r="D186" s="37"/>
      <c r="E186" s="36"/>
      <c r="F186" s="38"/>
      <c r="G186" s="36"/>
      <c r="H186" s="37"/>
      <c r="I186" s="36"/>
      <c r="J186" s="36"/>
      <c r="K186" s="39"/>
      <c r="L186" s="24"/>
    </row>
    <row r="187" spans="1:12" ht="15.75" customHeight="1" x14ac:dyDescent="0.25">
      <c r="A187" s="45" t="s">
        <v>56</v>
      </c>
      <c r="B187" s="46"/>
      <c r="C187" s="47">
        <f>SUM(C184:C186)</f>
        <v>0</v>
      </c>
      <c r="D187" s="48" t="e">
        <f>C187/$C$275</f>
        <v>#DIV/0!</v>
      </c>
      <c r="E187" s="47">
        <f>SUM(E184:E186)</f>
        <v>0</v>
      </c>
      <c r="F187" s="49" t="e">
        <f>E187/$E$275</f>
        <v>#DIV/0!</v>
      </c>
      <c r="G187" s="47">
        <f>SUM(G184:G186)</f>
        <v>0</v>
      </c>
      <c r="H187" s="48" t="e">
        <f>G187/$G$275</f>
        <v>#DIV/0!</v>
      </c>
      <c r="I187" s="47">
        <f t="shared" ref="I187:J187" si="46">SUM(I184:I186)</f>
        <v>0</v>
      </c>
      <c r="J187" s="47">
        <f t="shared" si="46"/>
        <v>0</v>
      </c>
      <c r="K187" s="47"/>
      <c r="L187" s="51"/>
    </row>
    <row r="188" spans="1:12" ht="15.75" customHeight="1" x14ac:dyDescent="0.25">
      <c r="A188" s="24"/>
      <c r="B188" s="25"/>
      <c r="C188" s="15"/>
      <c r="D188" s="26"/>
      <c r="E188" s="15"/>
      <c r="F188" s="27"/>
      <c r="G188" s="15"/>
      <c r="H188" s="26"/>
      <c r="I188" s="15"/>
      <c r="J188" s="15"/>
      <c r="K188" s="15"/>
      <c r="L188" s="24"/>
    </row>
    <row r="189" spans="1:12" ht="15.75" customHeight="1" x14ac:dyDescent="0.25">
      <c r="A189" s="100" t="s">
        <v>44</v>
      </c>
      <c r="B189" s="107"/>
      <c r="C189" s="107"/>
      <c r="D189" s="107"/>
      <c r="E189" s="107"/>
      <c r="F189" s="107"/>
      <c r="G189" s="107"/>
      <c r="H189" s="107"/>
      <c r="I189" s="107"/>
      <c r="J189" s="107"/>
      <c r="K189" s="108"/>
      <c r="L189" s="24"/>
    </row>
    <row r="190" spans="1:12" ht="15.75" customHeight="1" x14ac:dyDescent="0.25">
      <c r="A190" s="39" t="s">
        <v>154</v>
      </c>
      <c r="B190" s="35"/>
      <c r="C190" s="36"/>
      <c r="D190" s="37" t="e">
        <f>C190/$C$275</f>
        <v>#DIV/0!</v>
      </c>
      <c r="E190" s="36"/>
      <c r="F190" s="38" t="e">
        <f>E190/$E$275</f>
        <v>#DIV/0!</v>
      </c>
      <c r="G190" s="36">
        <f t="shared" ref="G190:G207" si="47">E190-C190</f>
        <v>0</v>
      </c>
      <c r="H190" s="37" t="e">
        <f>G190/$G$275</f>
        <v>#DIV/0!</v>
      </c>
      <c r="I190" s="36"/>
      <c r="J190" s="36">
        <f t="shared" ref="J190:J199" si="48">E190-I190</f>
        <v>0</v>
      </c>
      <c r="K190" s="39"/>
      <c r="L190" s="24"/>
    </row>
    <row r="191" spans="1:12" ht="15.75" customHeight="1" x14ac:dyDescent="0.25">
      <c r="A191" s="39" t="s">
        <v>155</v>
      </c>
      <c r="B191" s="35"/>
      <c r="C191" s="36"/>
      <c r="D191" s="37" t="e">
        <f>C191/$C$275</f>
        <v>#DIV/0!</v>
      </c>
      <c r="E191" s="36"/>
      <c r="F191" s="38" t="e">
        <f>E191/$E$275</f>
        <v>#DIV/0!</v>
      </c>
      <c r="G191" s="36">
        <f t="shared" si="47"/>
        <v>0</v>
      </c>
      <c r="H191" s="37" t="e">
        <f>G191/$G$275</f>
        <v>#DIV/0!</v>
      </c>
      <c r="I191" s="36"/>
      <c r="J191" s="36">
        <f t="shared" si="48"/>
        <v>0</v>
      </c>
      <c r="K191" s="39"/>
      <c r="L191" s="24"/>
    </row>
    <row r="192" spans="1:12" ht="15.75" customHeight="1" x14ac:dyDescent="0.25">
      <c r="A192" s="39" t="s">
        <v>156</v>
      </c>
      <c r="B192" s="35"/>
      <c r="C192" s="36"/>
      <c r="D192" s="37" t="e">
        <f>C192/$C$275</f>
        <v>#DIV/0!</v>
      </c>
      <c r="E192" s="36"/>
      <c r="F192" s="38" t="e">
        <f>E192/$E$275</f>
        <v>#DIV/0!</v>
      </c>
      <c r="G192" s="36">
        <f t="shared" si="47"/>
        <v>0</v>
      </c>
      <c r="H192" s="37" t="e">
        <f>G192/$G$275</f>
        <v>#DIV/0!</v>
      </c>
      <c r="I192" s="36"/>
      <c r="J192" s="36">
        <f t="shared" si="48"/>
        <v>0</v>
      </c>
      <c r="K192" s="39"/>
      <c r="L192" s="24"/>
    </row>
    <row r="193" spans="1:12" ht="15.75" customHeight="1" x14ac:dyDescent="0.25">
      <c r="A193" s="39" t="s">
        <v>157</v>
      </c>
      <c r="B193" s="35"/>
      <c r="C193" s="36"/>
      <c r="D193" s="37" t="e">
        <f>C193/$C$275</f>
        <v>#DIV/0!</v>
      </c>
      <c r="E193" s="36"/>
      <c r="F193" s="38" t="e">
        <f>E193/$E$275</f>
        <v>#DIV/0!</v>
      </c>
      <c r="G193" s="36">
        <f t="shared" si="47"/>
        <v>0</v>
      </c>
      <c r="H193" s="37" t="e">
        <f>G193/$G$275</f>
        <v>#DIV/0!</v>
      </c>
      <c r="I193" s="36"/>
      <c r="J193" s="36">
        <f t="shared" si="48"/>
        <v>0</v>
      </c>
      <c r="K193" s="39"/>
      <c r="L193" s="24"/>
    </row>
    <row r="194" spans="1:12" ht="15.75" customHeight="1" x14ac:dyDescent="0.25">
      <c r="A194" s="39" t="s">
        <v>158</v>
      </c>
      <c r="B194" s="35"/>
      <c r="C194" s="36"/>
      <c r="D194" s="37" t="e">
        <f>C194/$C$275</f>
        <v>#DIV/0!</v>
      </c>
      <c r="E194" s="36"/>
      <c r="F194" s="38" t="e">
        <f>E194/$E$275</f>
        <v>#DIV/0!</v>
      </c>
      <c r="G194" s="36">
        <f t="shared" si="47"/>
        <v>0</v>
      </c>
      <c r="H194" s="37" t="e">
        <f>G194/$G$275</f>
        <v>#DIV/0!</v>
      </c>
      <c r="I194" s="36"/>
      <c r="J194" s="36">
        <f t="shared" si="48"/>
        <v>0</v>
      </c>
      <c r="K194" s="39"/>
      <c r="L194" s="24"/>
    </row>
    <row r="195" spans="1:12" ht="15.75" customHeight="1" x14ac:dyDescent="0.25">
      <c r="A195" s="39" t="s">
        <v>159</v>
      </c>
      <c r="B195" s="35"/>
      <c r="C195" s="36"/>
      <c r="D195" s="37" t="e">
        <f>C195/$C$275</f>
        <v>#DIV/0!</v>
      </c>
      <c r="E195" s="36"/>
      <c r="F195" s="38" t="e">
        <f>E195/$E$275</f>
        <v>#DIV/0!</v>
      </c>
      <c r="G195" s="36">
        <f t="shared" si="47"/>
        <v>0</v>
      </c>
      <c r="H195" s="37" t="e">
        <f>G195/$G$275</f>
        <v>#DIV/0!</v>
      </c>
      <c r="I195" s="36"/>
      <c r="J195" s="36">
        <f t="shared" si="48"/>
        <v>0</v>
      </c>
      <c r="K195" s="39"/>
      <c r="L195" s="24"/>
    </row>
    <row r="196" spans="1:12" ht="15.75" customHeight="1" x14ac:dyDescent="0.25">
      <c r="A196" s="56" t="s">
        <v>160</v>
      </c>
      <c r="B196" s="57"/>
      <c r="C196" s="36"/>
      <c r="D196" s="37" t="e">
        <f>C196/$C$275</f>
        <v>#DIV/0!</v>
      </c>
      <c r="E196" s="36"/>
      <c r="F196" s="38" t="e">
        <f>E196/$E$275</f>
        <v>#DIV/0!</v>
      </c>
      <c r="G196" s="36">
        <f t="shared" si="47"/>
        <v>0</v>
      </c>
      <c r="H196" s="37" t="e">
        <f>G196/$G$275</f>
        <v>#DIV/0!</v>
      </c>
      <c r="I196" s="36"/>
      <c r="J196" s="36">
        <f t="shared" si="48"/>
        <v>0</v>
      </c>
      <c r="K196" s="39"/>
      <c r="L196" s="24"/>
    </row>
    <row r="197" spans="1:12" ht="15.75" customHeight="1" x14ac:dyDescent="0.25">
      <c r="A197" s="39" t="s">
        <v>161</v>
      </c>
      <c r="B197" s="58"/>
      <c r="C197" s="55"/>
      <c r="D197" s="37" t="e">
        <f>C197/$C$275</f>
        <v>#DIV/0!</v>
      </c>
      <c r="E197" s="36"/>
      <c r="F197" s="38" t="e">
        <f>E197/$E$275</f>
        <v>#DIV/0!</v>
      </c>
      <c r="G197" s="36">
        <f t="shared" si="47"/>
        <v>0</v>
      </c>
      <c r="H197" s="37" t="e">
        <f>G197/$G$275</f>
        <v>#DIV/0!</v>
      </c>
      <c r="I197" s="36"/>
      <c r="J197" s="36">
        <f t="shared" si="48"/>
        <v>0</v>
      </c>
      <c r="K197" s="39"/>
      <c r="L197" s="24"/>
    </row>
    <row r="198" spans="1:12" ht="15.75" customHeight="1" x14ac:dyDescent="0.25">
      <c r="A198" s="39" t="s">
        <v>162</v>
      </c>
      <c r="B198" s="58"/>
      <c r="C198" s="55"/>
      <c r="D198" s="37" t="e">
        <f>C198/$C$275</f>
        <v>#DIV/0!</v>
      </c>
      <c r="E198" s="36"/>
      <c r="F198" s="38" t="e">
        <f>E198/$E$275</f>
        <v>#DIV/0!</v>
      </c>
      <c r="G198" s="36">
        <f t="shared" si="47"/>
        <v>0</v>
      </c>
      <c r="H198" s="37" t="e">
        <f>G198/$G$275</f>
        <v>#DIV/0!</v>
      </c>
      <c r="I198" s="36"/>
      <c r="J198" s="36">
        <f t="shared" si="48"/>
        <v>0</v>
      </c>
      <c r="K198" s="39"/>
      <c r="L198" s="24"/>
    </row>
    <row r="199" spans="1:12" ht="15.75" customHeight="1" x14ac:dyDescent="0.25">
      <c r="A199" s="39" t="s">
        <v>163</v>
      </c>
      <c r="B199" s="58"/>
      <c r="C199" s="55"/>
      <c r="D199" s="37" t="e">
        <f>C199/$C$275</f>
        <v>#DIV/0!</v>
      </c>
      <c r="E199" s="36"/>
      <c r="F199" s="38" t="e">
        <f>E199/$E$275</f>
        <v>#DIV/0!</v>
      </c>
      <c r="G199" s="36">
        <f t="shared" si="47"/>
        <v>0</v>
      </c>
      <c r="H199" s="37" t="e">
        <f>G199/$G$275</f>
        <v>#DIV/0!</v>
      </c>
      <c r="I199" s="36"/>
      <c r="J199" s="36">
        <f t="shared" si="48"/>
        <v>0</v>
      </c>
      <c r="K199" s="39"/>
      <c r="L199" s="24"/>
    </row>
    <row r="200" spans="1:12" ht="15.75" customHeight="1" x14ac:dyDescent="0.25">
      <c r="A200" s="39" t="s">
        <v>164</v>
      </c>
      <c r="B200" s="58"/>
      <c r="C200" s="55"/>
      <c r="D200" s="37" t="e">
        <f>C200/$C$275</f>
        <v>#DIV/0!</v>
      </c>
      <c r="E200" s="36"/>
      <c r="F200" s="38" t="e">
        <f>E200/$E$275</f>
        <v>#DIV/0!</v>
      </c>
      <c r="G200" s="36">
        <f t="shared" si="47"/>
        <v>0</v>
      </c>
      <c r="H200" s="37" t="e">
        <f>G200/$G$275</f>
        <v>#DIV/0!</v>
      </c>
      <c r="I200" s="36"/>
      <c r="J200" s="36"/>
      <c r="K200" s="39"/>
      <c r="L200" s="24"/>
    </row>
    <row r="201" spans="1:12" ht="15.75" customHeight="1" x14ac:dyDescent="0.25">
      <c r="A201" s="39" t="s">
        <v>165</v>
      </c>
      <c r="B201" s="35"/>
      <c r="C201" s="36"/>
      <c r="D201" s="37" t="e">
        <f>C201/$C$275</f>
        <v>#DIV/0!</v>
      </c>
      <c r="E201" s="36"/>
      <c r="F201" s="38" t="e">
        <f>E201/$E$275</f>
        <v>#DIV/0!</v>
      </c>
      <c r="G201" s="36">
        <f t="shared" si="47"/>
        <v>0</v>
      </c>
      <c r="H201" s="37" t="e">
        <f>G201/$G$275</f>
        <v>#DIV/0!</v>
      </c>
      <c r="I201" s="36"/>
      <c r="J201" s="36">
        <f t="shared" ref="J201:J207" si="49">E201-I201</f>
        <v>0</v>
      </c>
      <c r="K201" s="39"/>
      <c r="L201" s="24"/>
    </row>
    <row r="202" spans="1:12" ht="15.75" customHeight="1" x14ac:dyDescent="0.25">
      <c r="A202" s="39" t="s">
        <v>166</v>
      </c>
      <c r="B202" s="35"/>
      <c r="C202" s="36"/>
      <c r="D202" s="37" t="e">
        <f>C202/$C$275</f>
        <v>#DIV/0!</v>
      </c>
      <c r="E202" s="36"/>
      <c r="F202" s="38" t="e">
        <f>E202/$E$275</f>
        <v>#DIV/0!</v>
      </c>
      <c r="G202" s="36">
        <f t="shared" si="47"/>
        <v>0</v>
      </c>
      <c r="H202" s="37" t="e">
        <f>G202/$G$275</f>
        <v>#DIV/0!</v>
      </c>
      <c r="I202" s="36"/>
      <c r="J202" s="36">
        <f t="shared" si="49"/>
        <v>0</v>
      </c>
      <c r="K202" s="39"/>
      <c r="L202" s="24"/>
    </row>
    <row r="203" spans="1:12" ht="15.75" customHeight="1" x14ac:dyDescent="0.25">
      <c r="A203" s="39" t="s">
        <v>167</v>
      </c>
      <c r="B203" s="35"/>
      <c r="C203" s="36"/>
      <c r="D203" s="37" t="e">
        <f>C203/$C$275</f>
        <v>#DIV/0!</v>
      </c>
      <c r="E203" s="36"/>
      <c r="F203" s="38" t="e">
        <f>E203/$E$275</f>
        <v>#DIV/0!</v>
      </c>
      <c r="G203" s="36">
        <f t="shared" si="47"/>
        <v>0</v>
      </c>
      <c r="H203" s="37" t="e">
        <f>G203/$G$275</f>
        <v>#DIV/0!</v>
      </c>
      <c r="I203" s="36"/>
      <c r="J203" s="36">
        <f t="shared" si="49"/>
        <v>0</v>
      </c>
      <c r="K203" s="39"/>
      <c r="L203" s="24"/>
    </row>
    <row r="204" spans="1:12" ht="15.75" customHeight="1" x14ac:dyDescent="0.25">
      <c r="A204" s="39" t="s">
        <v>168</v>
      </c>
      <c r="B204" s="35"/>
      <c r="C204" s="36"/>
      <c r="D204" s="37" t="e">
        <f>C204/$C$275</f>
        <v>#DIV/0!</v>
      </c>
      <c r="E204" s="36"/>
      <c r="F204" s="38" t="e">
        <f>E204/$E$275</f>
        <v>#DIV/0!</v>
      </c>
      <c r="G204" s="36">
        <f t="shared" si="47"/>
        <v>0</v>
      </c>
      <c r="H204" s="37" t="e">
        <f>G204/$G$275</f>
        <v>#DIV/0!</v>
      </c>
      <c r="I204" s="36"/>
      <c r="J204" s="36">
        <f t="shared" si="49"/>
        <v>0</v>
      </c>
      <c r="K204" s="39"/>
      <c r="L204" s="24"/>
    </row>
    <row r="205" spans="1:12" ht="15.75" customHeight="1" x14ac:dyDescent="0.25">
      <c r="A205" s="39" t="s">
        <v>169</v>
      </c>
      <c r="B205" s="35"/>
      <c r="C205" s="36"/>
      <c r="D205" s="37" t="e">
        <f>C205/$C$275</f>
        <v>#DIV/0!</v>
      </c>
      <c r="E205" s="36"/>
      <c r="F205" s="38" t="e">
        <f>E205/$E$275</f>
        <v>#DIV/0!</v>
      </c>
      <c r="G205" s="36">
        <f t="shared" si="47"/>
        <v>0</v>
      </c>
      <c r="H205" s="37" t="e">
        <f>G205/$G$275</f>
        <v>#DIV/0!</v>
      </c>
      <c r="I205" s="36"/>
      <c r="J205" s="36">
        <f t="shared" si="49"/>
        <v>0</v>
      </c>
      <c r="K205" s="39"/>
      <c r="L205" s="24"/>
    </row>
    <row r="206" spans="1:12" ht="15.75" customHeight="1" x14ac:dyDescent="0.25">
      <c r="A206" s="39" t="s">
        <v>170</v>
      </c>
      <c r="B206" s="35"/>
      <c r="C206" s="36"/>
      <c r="D206" s="37" t="e">
        <f>C206/$C$275</f>
        <v>#DIV/0!</v>
      </c>
      <c r="E206" s="36"/>
      <c r="F206" s="38" t="e">
        <f>E206/$E$275</f>
        <v>#DIV/0!</v>
      </c>
      <c r="G206" s="36">
        <f t="shared" si="47"/>
        <v>0</v>
      </c>
      <c r="H206" s="37" t="e">
        <f>G206/$G$275</f>
        <v>#DIV/0!</v>
      </c>
      <c r="I206" s="36"/>
      <c r="J206" s="36">
        <f t="shared" si="49"/>
        <v>0</v>
      </c>
      <c r="K206" s="39"/>
      <c r="L206" s="24"/>
    </row>
    <row r="207" spans="1:12" ht="15.75" customHeight="1" x14ac:dyDescent="0.25">
      <c r="A207" s="39" t="s">
        <v>171</v>
      </c>
      <c r="B207" s="35"/>
      <c r="C207" s="36"/>
      <c r="D207" s="37" t="e">
        <f>C207/$C$275</f>
        <v>#DIV/0!</v>
      </c>
      <c r="E207" s="36"/>
      <c r="F207" s="38" t="e">
        <f>E207/$E$275</f>
        <v>#DIV/0!</v>
      </c>
      <c r="G207" s="36">
        <f t="shared" si="47"/>
        <v>0</v>
      </c>
      <c r="H207" s="37" t="e">
        <f>G207/$G$275</f>
        <v>#DIV/0!</v>
      </c>
      <c r="I207" s="36"/>
      <c r="J207" s="36">
        <f t="shared" si="49"/>
        <v>0</v>
      </c>
      <c r="K207" s="39"/>
      <c r="L207" s="24"/>
    </row>
    <row r="208" spans="1:12" ht="15.75" customHeight="1" x14ac:dyDescent="0.25">
      <c r="A208" s="39"/>
      <c r="B208" s="35"/>
      <c r="C208" s="36"/>
      <c r="D208" s="37"/>
      <c r="E208" s="36"/>
      <c r="F208" s="38" t="e">
        <f>E208/$E$275</f>
        <v>#DIV/0!</v>
      </c>
      <c r="G208" s="36">
        <f t="shared" ref="G208:G209" si="50">E208-C208</f>
        <v>0</v>
      </c>
      <c r="H208" s="37" t="e">
        <f>G208/$G$275</f>
        <v>#DIV/0!</v>
      </c>
      <c r="I208" s="36"/>
      <c r="J208" s="36">
        <f t="shared" ref="J208:J209" si="51">E208-I208</f>
        <v>0</v>
      </c>
      <c r="K208" s="39"/>
      <c r="L208" s="24"/>
    </row>
    <row r="209" spans="1:12" ht="15.75" customHeight="1" x14ac:dyDescent="0.25">
      <c r="A209" s="44"/>
      <c r="B209" s="35"/>
      <c r="C209" s="36"/>
      <c r="D209" s="37"/>
      <c r="E209" s="36"/>
      <c r="F209" s="38" t="e">
        <f>E209/$E$275</f>
        <v>#DIV/0!</v>
      </c>
      <c r="G209" s="36">
        <f t="shared" si="50"/>
        <v>0</v>
      </c>
      <c r="H209" s="37" t="e">
        <f>G209/$G$275</f>
        <v>#DIV/0!</v>
      </c>
      <c r="I209" s="36"/>
      <c r="J209" s="36">
        <f t="shared" si="51"/>
        <v>0</v>
      </c>
      <c r="K209" s="39"/>
      <c r="L209" s="24"/>
    </row>
    <row r="210" spans="1:12" ht="15.75" customHeight="1" x14ac:dyDescent="0.25">
      <c r="A210" s="45" t="s">
        <v>56</v>
      </c>
      <c r="B210" s="46"/>
      <c r="C210" s="47">
        <f>SUM(C190:C209)</f>
        <v>0</v>
      </c>
      <c r="D210" s="48" t="e">
        <f>C210/$C$275</f>
        <v>#DIV/0!</v>
      </c>
      <c r="E210" s="47">
        <f>SUM(E191:E209)</f>
        <v>0</v>
      </c>
      <c r="F210" s="49" t="e">
        <f>E210/$E$275</f>
        <v>#DIV/0!</v>
      </c>
      <c r="G210" s="47">
        <f>SUM(G190:G209)</f>
        <v>0</v>
      </c>
      <c r="H210" s="48" t="e">
        <f>G210/$G$275</f>
        <v>#DIV/0!</v>
      </c>
      <c r="I210" s="47">
        <f>SUM(I190:I209)</f>
        <v>0</v>
      </c>
      <c r="J210" s="47">
        <f>SUM(J190:J209)</f>
        <v>0</v>
      </c>
      <c r="K210" s="47"/>
      <c r="L210" s="51"/>
    </row>
    <row r="211" spans="1:12" ht="15.75" customHeight="1" x14ac:dyDescent="0.25">
      <c r="A211" s="24"/>
      <c r="B211" s="25"/>
      <c r="C211" s="15"/>
      <c r="D211" s="26"/>
      <c r="E211" s="15"/>
      <c r="F211" s="27"/>
      <c r="G211" s="15"/>
      <c r="H211" s="26"/>
      <c r="I211" s="15"/>
      <c r="J211" s="15"/>
      <c r="K211" s="15"/>
      <c r="L211" s="24"/>
    </row>
    <row r="212" spans="1:12" ht="15.75" customHeight="1" x14ac:dyDescent="0.25">
      <c r="A212" s="100" t="s">
        <v>45</v>
      </c>
      <c r="B212" s="107"/>
      <c r="C212" s="107"/>
      <c r="D212" s="107"/>
      <c r="E212" s="107"/>
      <c r="F212" s="107"/>
      <c r="G212" s="107"/>
      <c r="H212" s="107"/>
      <c r="I212" s="107"/>
      <c r="J212" s="107"/>
      <c r="K212" s="108"/>
      <c r="L212" s="24"/>
    </row>
    <row r="213" spans="1:12" ht="15.75" customHeight="1" x14ac:dyDescent="0.25">
      <c r="A213" s="39" t="s">
        <v>172</v>
      </c>
      <c r="B213" s="35"/>
      <c r="C213" s="36"/>
      <c r="D213" s="37" t="e">
        <f>C213/$C$275</f>
        <v>#DIV/0!</v>
      </c>
      <c r="E213" s="36"/>
      <c r="F213" s="38" t="e">
        <f>E213/$E$275</f>
        <v>#DIV/0!</v>
      </c>
      <c r="G213" s="36">
        <f t="shared" ref="G213:G223" si="52">E213-C213</f>
        <v>0</v>
      </c>
      <c r="H213" s="37" t="e">
        <f>G213/$G$275</f>
        <v>#DIV/0!</v>
      </c>
      <c r="I213" s="36"/>
      <c r="J213" s="36">
        <f t="shared" ref="J213:J223" si="53">E213-I213</f>
        <v>0</v>
      </c>
      <c r="K213" s="39"/>
      <c r="L213" s="24"/>
    </row>
    <row r="214" spans="1:12" ht="15.75" customHeight="1" x14ac:dyDescent="0.25">
      <c r="A214" s="39" t="s">
        <v>173</v>
      </c>
      <c r="B214" s="35"/>
      <c r="C214" s="36"/>
      <c r="D214" s="37" t="e">
        <f>C214/$C$275</f>
        <v>#DIV/0!</v>
      </c>
      <c r="E214" s="36"/>
      <c r="F214" s="38" t="e">
        <f>E214/$E$275</f>
        <v>#DIV/0!</v>
      </c>
      <c r="G214" s="36">
        <f t="shared" si="52"/>
        <v>0</v>
      </c>
      <c r="H214" s="37" t="e">
        <f>G214/$G$275</f>
        <v>#DIV/0!</v>
      </c>
      <c r="I214" s="36"/>
      <c r="J214" s="36">
        <f t="shared" si="53"/>
        <v>0</v>
      </c>
      <c r="K214" s="39"/>
      <c r="L214" s="24"/>
    </row>
    <row r="215" spans="1:12" ht="15.75" customHeight="1" x14ac:dyDescent="0.25">
      <c r="A215" s="39" t="s">
        <v>174</v>
      </c>
      <c r="B215" s="35"/>
      <c r="C215" s="36"/>
      <c r="D215" s="37" t="e">
        <f>C215/$C$275</f>
        <v>#DIV/0!</v>
      </c>
      <c r="E215" s="36"/>
      <c r="F215" s="38" t="e">
        <f>E215/$E$275</f>
        <v>#DIV/0!</v>
      </c>
      <c r="G215" s="36">
        <f t="shared" si="52"/>
        <v>0</v>
      </c>
      <c r="H215" s="37" t="e">
        <f>G215/$G$275</f>
        <v>#DIV/0!</v>
      </c>
      <c r="I215" s="36"/>
      <c r="J215" s="36">
        <f t="shared" si="53"/>
        <v>0</v>
      </c>
      <c r="K215" s="39"/>
      <c r="L215" s="24"/>
    </row>
    <row r="216" spans="1:12" ht="15.75" customHeight="1" x14ac:dyDescent="0.25">
      <c r="A216" s="39" t="s">
        <v>175</v>
      </c>
      <c r="B216" s="35"/>
      <c r="C216" s="36"/>
      <c r="D216" s="37" t="e">
        <f>C216/$C$275</f>
        <v>#DIV/0!</v>
      </c>
      <c r="E216" s="36"/>
      <c r="F216" s="38" t="e">
        <f>E216/$E$275</f>
        <v>#DIV/0!</v>
      </c>
      <c r="G216" s="36">
        <f t="shared" si="52"/>
        <v>0</v>
      </c>
      <c r="H216" s="37" t="e">
        <f>G216/$G$275</f>
        <v>#DIV/0!</v>
      </c>
      <c r="I216" s="36"/>
      <c r="J216" s="36">
        <f t="shared" si="53"/>
        <v>0</v>
      </c>
      <c r="K216" s="39"/>
      <c r="L216" s="24"/>
    </row>
    <row r="217" spans="1:12" ht="15.75" customHeight="1" x14ac:dyDescent="0.25">
      <c r="A217" s="39" t="s">
        <v>176</v>
      </c>
      <c r="B217" s="35"/>
      <c r="C217" s="36"/>
      <c r="D217" s="37" t="e">
        <f>C217/$C$275</f>
        <v>#DIV/0!</v>
      </c>
      <c r="E217" s="36"/>
      <c r="F217" s="38" t="e">
        <f>E217/$E$275</f>
        <v>#DIV/0!</v>
      </c>
      <c r="G217" s="36">
        <f t="shared" si="52"/>
        <v>0</v>
      </c>
      <c r="H217" s="37" t="e">
        <f>G217/$G$275</f>
        <v>#DIV/0!</v>
      </c>
      <c r="I217" s="36"/>
      <c r="J217" s="36">
        <f t="shared" si="53"/>
        <v>0</v>
      </c>
      <c r="K217" s="39"/>
      <c r="L217" s="24"/>
    </row>
    <row r="218" spans="1:12" ht="15.75" customHeight="1" x14ac:dyDescent="0.25">
      <c r="A218" s="39" t="s">
        <v>177</v>
      </c>
      <c r="B218" s="35"/>
      <c r="C218" s="36"/>
      <c r="D218" s="37" t="e">
        <f>C218/$C$275</f>
        <v>#DIV/0!</v>
      </c>
      <c r="E218" s="36"/>
      <c r="F218" s="38" t="e">
        <f>E218/$E$275</f>
        <v>#DIV/0!</v>
      </c>
      <c r="G218" s="36">
        <f t="shared" si="52"/>
        <v>0</v>
      </c>
      <c r="H218" s="37" t="e">
        <f>G218/$G$275</f>
        <v>#DIV/0!</v>
      </c>
      <c r="I218" s="36"/>
      <c r="J218" s="36">
        <f t="shared" si="53"/>
        <v>0</v>
      </c>
      <c r="K218" s="39"/>
      <c r="L218" s="24"/>
    </row>
    <row r="219" spans="1:12" ht="15.75" customHeight="1" x14ac:dyDescent="0.25">
      <c r="A219" s="39" t="s">
        <v>178</v>
      </c>
      <c r="B219" s="35"/>
      <c r="C219" s="36"/>
      <c r="D219" s="37" t="e">
        <f>C219/$C$275</f>
        <v>#DIV/0!</v>
      </c>
      <c r="E219" s="36"/>
      <c r="F219" s="38" t="e">
        <f>E219/$E$275</f>
        <v>#DIV/0!</v>
      </c>
      <c r="G219" s="36">
        <f t="shared" si="52"/>
        <v>0</v>
      </c>
      <c r="H219" s="37" t="e">
        <f>G219/$G$275</f>
        <v>#DIV/0!</v>
      </c>
      <c r="I219" s="36"/>
      <c r="J219" s="36">
        <f t="shared" si="53"/>
        <v>0</v>
      </c>
      <c r="K219" s="39"/>
      <c r="L219" s="24"/>
    </row>
    <row r="220" spans="1:12" ht="15.75" customHeight="1" x14ac:dyDescent="0.25">
      <c r="A220" s="39" t="s">
        <v>179</v>
      </c>
      <c r="B220" s="35"/>
      <c r="C220" s="36"/>
      <c r="D220" s="37" t="e">
        <f>C220/$C$275</f>
        <v>#DIV/0!</v>
      </c>
      <c r="E220" s="36"/>
      <c r="F220" s="38" t="e">
        <f>E220/$E$275</f>
        <v>#DIV/0!</v>
      </c>
      <c r="G220" s="36">
        <f t="shared" si="52"/>
        <v>0</v>
      </c>
      <c r="H220" s="37" t="e">
        <f>G220/$G$275</f>
        <v>#DIV/0!</v>
      </c>
      <c r="I220" s="36"/>
      <c r="J220" s="36">
        <f t="shared" si="53"/>
        <v>0</v>
      </c>
      <c r="K220" s="39"/>
      <c r="L220" s="24"/>
    </row>
    <row r="221" spans="1:12" ht="15.75" customHeight="1" x14ac:dyDescent="0.25">
      <c r="A221" s="39" t="s">
        <v>180</v>
      </c>
      <c r="B221" s="35"/>
      <c r="C221" s="36"/>
      <c r="D221" s="37" t="e">
        <f>C221/$C$275</f>
        <v>#DIV/0!</v>
      </c>
      <c r="E221" s="36"/>
      <c r="F221" s="38" t="e">
        <f>E221/$E$275</f>
        <v>#DIV/0!</v>
      </c>
      <c r="G221" s="36">
        <f t="shared" si="52"/>
        <v>0</v>
      </c>
      <c r="H221" s="37" t="e">
        <f>G221/$G$275</f>
        <v>#DIV/0!</v>
      </c>
      <c r="I221" s="36"/>
      <c r="J221" s="36">
        <f t="shared" si="53"/>
        <v>0</v>
      </c>
      <c r="K221" s="39"/>
      <c r="L221" s="24"/>
    </row>
    <row r="222" spans="1:12" ht="15.75" customHeight="1" x14ac:dyDescent="0.25">
      <c r="A222" s="39" t="s">
        <v>181</v>
      </c>
      <c r="B222" s="35"/>
      <c r="C222" s="36"/>
      <c r="D222" s="37" t="e">
        <f>C222/$C$275</f>
        <v>#DIV/0!</v>
      </c>
      <c r="E222" s="36"/>
      <c r="F222" s="38" t="e">
        <f>E222/$E$275</f>
        <v>#DIV/0!</v>
      </c>
      <c r="G222" s="36">
        <f t="shared" si="52"/>
        <v>0</v>
      </c>
      <c r="H222" s="37" t="e">
        <f>G222/$G$275</f>
        <v>#DIV/0!</v>
      </c>
      <c r="I222" s="36"/>
      <c r="J222" s="36">
        <f t="shared" si="53"/>
        <v>0</v>
      </c>
      <c r="K222" s="39"/>
      <c r="L222" s="24"/>
    </row>
    <row r="223" spans="1:12" ht="15.75" customHeight="1" x14ac:dyDescent="0.25">
      <c r="A223" s="39" t="s">
        <v>95</v>
      </c>
      <c r="B223" s="35"/>
      <c r="C223" s="36"/>
      <c r="D223" s="37" t="e">
        <f>C223/$C$275</f>
        <v>#DIV/0!</v>
      </c>
      <c r="E223" s="36"/>
      <c r="F223" s="38" t="e">
        <f>E223/$E$275</f>
        <v>#DIV/0!</v>
      </c>
      <c r="G223" s="36">
        <f t="shared" si="52"/>
        <v>0</v>
      </c>
      <c r="H223" s="37" t="e">
        <f>G223/$G$275</f>
        <v>#DIV/0!</v>
      </c>
      <c r="I223" s="36"/>
      <c r="J223" s="36">
        <f t="shared" si="53"/>
        <v>0</v>
      </c>
      <c r="K223" s="39"/>
      <c r="L223" s="24"/>
    </row>
    <row r="224" spans="1:12" ht="15.75" customHeight="1" x14ac:dyDescent="0.25">
      <c r="A224" s="39"/>
      <c r="B224" s="35"/>
      <c r="C224" s="36"/>
      <c r="D224" s="37"/>
      <c r="E224" s="36"/>
      <c r="F224" s="38"/>
      <c r="G224" s="36"/>
      <c r="H224" s="37"/>
      <c r="I224" s="36"/>
      <c r="J224" s="36"/>
      <c r="K224" s="39"/>
      <c r="L224" s="24"/>
    </row>
    <row r="225" spans="1:12" ht="15.75" customHeight="1" x14ac:dyDescent="0.25">
      <c r="A225" s="44">
        <f>C226-E226</f>
        <v>0</v>
      </c>
      <c r="B225" s="35"/>
      <c r="C225" s="36"/>
      <c r="D225" s="37"/>
      <c r="E225" s="36"/>
      <c r="F225" s="38"/>
      <c r="G225" s="36"/>
      <c r="H225" s="37"/>
      <c r="I225" s="36"/>
      <c r="J225" s="36"/>
      <c r="K225" s="39"/>
      <c r="L225" s="24"/>
    </row>
    <row r="226" spans="1:12" ht="15.75" customHeight="1" x14ac:dyDescent="0.25">
      <c r="A226" s="45" t="s">
        <v>56</v>
      </c>
      <c r="B226" s="46"/>
      <c r="C226" s="47">
        <f>SUM(C213:C225)</f>
        <v>0</v>
      </c>
      <c r="D226" s="48" t="e">
        <f>C226/$C$275</f>
        <v>#DIV/0!</v>
      </c>
      <c r="E226" s="47">
        <f>SUM(E213:E225)</f>
        <v>0</v>
      </c>
      <c r="F226" s="49" t="e">
        <f>E226/$E$275</f>
        <v>#DIV/0!</v>
      </c>
      <c r="G226" s="47">
        <f>SUM(G213:G225)</f>
        <v>0</v>
      </c>
      <c r="H226" s="48" t="e">
        <f>G226/$G$275</f>
        <v>#DIV/0!</v>
      </c>
      <c r="I226" s="47">
        <f t="shared" ref="I226:J226" si="54">SUM(I213:I225)</f>
        <v>0</v>
      </c>
      <c r="J226" s="47">
        <f t="shared" si="54"/>
        <v>0</v>
      </c>
      <c r="K226" s="47"/>
      <c r="L226" s="51"/>
    </row>
    <row r="227" spans="1:12" ht="15.75" customHeight="1" x14ac:dyDescent="0.25">
      <c r="A227" s="24"/>
      <c r="B227" s="25"/>
      <c r="C227" s="15"/>
      <c r="D227" s="26"/>
      <c r="E227" s="15"/>
      <c r="F227" s="27"/>
      <c r="G227" s="15"/>
      <c r="H227" s="26"/>
      <c r="I227" s="15"/>
      <c r="J227" s="15"/>
      <c r="K227" s="15"/>
      <c r="L227" s="24"/>
    </row>
    <row r="228" spans="1:12" ht="15.75" customHeight="1" x14ac:dyDescent="0.25">
      <c r="A228" s="100" t="s">
        <v>46</v>
      </c>
      <c r="B228" s="107"/>
      <c r="C228" s="107"/>
      <c r="D228" s="107"/>
      <c r="E228" s="107"/>
      <c r="F228" s="107"/>
      <c r="G228" s="107"/>
      <c r="H228" s="107"/>
      <c r="I228" s="107"/>
      <c r="J228" s="107"/>
      <c r="K228" s="108"/>
      <c r="L228" s="24"/>
    </row>
    <row r="229" spans="1:12" ht="15.75" customHeight="1" x14ac:dyDescent="0.25">
      <c r="A229" s="39" t="s">
        <v>182</v>
      </c>
      <c r="B229" s="35"/>
      <c r="C229" s="36"/>
      <c r="D229" s="37" t="e">
        <f>C229/$C$275</f>
        <v>#DIV/0!</v>
      </c>
      <c r="E229" s="36"/>
      <c r="F229" s="38" t="e">
        <f>E229/$E$275</f>
        <v>#DIV/0!</v>
      </c>
      <c r="G229" s="36">
        <f t="shared" ref="G229:G230" si="55">E229-C229</f>
        <v>0</v>
      </c>
      <c r="H229" s="37" t="e">
        <f>G229/$G$275</f>
        <v>#DIV/0!</v>
      </c>
      <c r="I229" s="36"/>
      <c r="J229" s="36">
        <f t="shared" ref="J229:J232" si="56">E229-I229</f>
        <v>0</v>
      </c>
      <c r="K229" s="39"/>
      <c r="L229" s="24"/>
    </row>
    <row r="230" spans="1:12" ht="15.75" customHeight="1" x14ac:dyDescent="0.25">
      <c r="A230" s="39" t="s">
        <v>183</v>
      </c>
      <c r="B230" s="35"/>
      <c r="C230" s="36"/>
      <c r="D230" s="37" t="e">
        <f>C230/$C$275</f>
        <v>#DIV/0!</v>
      </c>
      <c r="E230" s="36"/>
      <c r="F230" s="38" t="e">
        <f>E230/$E$275</f>
        <v>#DIV/0!</v>
      </c>
      <c r="G230" s="36">
        <f t="shared" si="55"/>
        <v>0</v>
      </c>
      <c r="H230" s="37" t="e">
        <f>G230/$G$275</f>
        <v>#DIV/0!</v>
      </c>
      <c r="I230" s="36"/>
      <c r="J230" s="36">
        <f t="shared" si="56"/>
        <v>0</v>
      </c>
      <c r="K230" s="39"/>
      <c r="L230" s="24"/>
    </row>
    <row r="231" spans="1:12" ht="15.75" customHeight="1" x14ac:dyDescent="0.25">
      <c r="A231" s="39"/>
      <c r="B231" s="35"/>
      <c r="C231" s="36"/>
      <c r="D231" s="37"/>
      <c r="E231" s="36"/>
      <c r="F231" s="38" t="e">
        <f>E231/$E$275</f>
        <v>#DIV/0!</v>
      </c>
      <c r="G231" s="36">
        <f t="shared" ref="G231:G232" si="57">E231-C231</f>
        <v>0</v>
      </c>
      <c r="H231" s="37" t="e">
        <f>G231/$G$275</f>
        <v>#DIV/0!</v>
      </c>
      <c r="I231" s="36"/>
      <c r="J231" s="36">
        <f t="shared" si="56"/>
        <v>0</v>
      </c>
      <c r="K231" s="39"/>
      <c r="L231" s="24"/>
    </row>
    <row r="232" spans="1:12" ht="15.75" customHeight="1" x14ac:dyDescent="0.25">
      <c r="A232" s="44"/>
      <c r="B232" s="35"/>
      <c r="C232" s="36"/>
      <c r="D232" s="37"/>
      <c r="E232" s="36"/>
      <c r="F232" s="38" t="e">
        <f>E232/$E$275</f>
        <v>#DIV/0!</v>
      </c>
      <c r="G232" s="36">
        <f t="shared" si="57"/>
        <v>0</v>
      </c>
      <c r="H232" s="37" t="e">
        <f>G232/$G$275</f>
        <v>#DIV/0!</v>
      </c>
      <c r="I232" s="36"/>
      <c r="J232" s="36">
        <f t="shared" si="56"/>
        <v>0</v>
      </c>
      <c r="K232" s="39"/>
      <c r="L232" s="24"/>
    </row>
    <row r="233" spans="1:12" ht="15.75" customHeight="1" x14ac:dyDescent="0.25">
      <c r="A233" s="45" t="s">
        <v>56</v>
      </c>
      <c r="B233" s="46"/>
      <c r="C233" s="47">
        <f>SUM(C229:C232)</f>
        <v>0</v>
      </c>
      <c r="D233" s="48" t="e">
        <f>C233/$C$275</f>
        <v>#DIV/0!</v>
      </c>
      <c r="E233" s="47">
        <f>SUM(E229:E232)</f>
        <v>0</v>
      </c>
      <c r="F233" s="49" t="e">
        <f>E233/$E$275</f>
        <v>#DIV/0!</v>
      </c>
      <c r="G233" s="47">
        <f>SUM(G229:G232)</f>
        <v>0</v>
      </c>
      <c r="H233" s="48" t="e">
        <f>G233/$G$275</f>
        <v>#DIV/0!</v>
      </c>
      <c r="I233" s="47">
        <f t="shared" ref="I233:J233" si="58">SUM(I229:I232)</f>
        <v>0</v>
      </c>
      <c r="J233" s="47">
        <f t="shared" si="58"/>
        <v>0</v>
      </c>
      <c r="K233" s="47"/>
      <c r="L233" s="24"/>
    </row>
    <row r="234" spans="1:12" ht="15.75" customHeight="1" x14ac:dyDescent="0.25">
      <c r="A234" s="100" t="s">
        <v>47</v>
      </c>
      <c r="B234" s="107"/>
      <c r="C234" s="107"/>
      <c r="D234" s="107"/>
      <c r="E234" s="107"/>
      <c r="F234" s="107"/>
      <c r="G234" s="107"/>
      <c r="H234" s="107"/>
      <c r="I234" s="107"/>
      <c r="J234" s="107"/>
      <c r="K234" s="108"/>
      <c r="L234" s="24"/>
    </row>
    <row r="235" spans="1:12" ht="15.75" customHeight="1" x14ac:dyDescent="0.25">
      <c r="A235" s="59" t="s">
        <v>184</v>
      </c>
      <c r="B235" s="35"/>
      <c r="C235" s="36"/>
      <c r="D235" s="37" t="e">
        <f>C235/$C$275</f>
        <v>#DIV/0!</v>
      </c>
      <c r="E235" s="36"/>
      <c r="F235" s="38" t="e">
        <f>E235/$E$275</f>
        <v>#DIV/0!</v>
      </c>
      <c r="G235" s="36">
        <f t="shared" ref="G235:G245" si="59">E235-C235</f>
        <v>0</v>
      </c>
      <c r="H235" s="37" t="e">
        <f>G235/$G$275</f>
        <v>#DIV/0!</v>
      </c>
      <c r="I235" s="36"/>
      <c r="J235" s="36">
        <f t="shared" ref="J235:J245" si="60">E235-I235</f>
        <v>0</v>
      </c>
      <c r="K235" s="39"/>
      <c r="L235" s="24"/>
    </row>
    <row r="236" spans="1:12" ht="15.75" customHeight="1" x14ac:dyDescent="0.25">
      <c r="A236" s="59" t="s">
        <v>185</v>
      </c>
      <c r="B236" s="35"/>
      <c r="C236" s="36"/>
      <c r="D236" s="37" t="e">
        <f>C236/$C$275</f>
        <v>#DIV/0!</v>
      </c>
      <c r="E236" s="36"/>
      <c r="F236" s="38" t="e">
        <f>E236/$E$275</f>
        <v>#DIV/0!</v>
      </c>
      <c r="G236" s="36">
        <f t="shared" si="59"/>
        <v>0</v>
      </c>
      <c r="H236" s="37" t="e">
        <f>G236/$G$275</f>
        <v>#DIV/0!</v>
      </c>
      <c r="I236" s="36"/>
      <c r="J236" s="36">
        <f t="shared" si="60"/>
        <v>0</v>
      </c>
      <c r="K236" s="39"/>
      <c r="L236" s="24"/>
    </row>
    <row r="237" spans="1:12" ht="15.75" customHeight="1" x14ac:dyDescent="0.25">
      <c r="A237" s="59" t="s">
        <v>277</v>
      </c>
      <c r="B237" s="35"/>
      <c r="C237" s="36"/>
      <c r="D237" s="37" t="e">
        <f>C237/$C$275</f>
        <v>#DIV/0!</v>
      </c>
      <c r="E237" s="36"/>
      <c r="F237" s="38" t="e">
        <f>E237/$E$275</f>
        <v>#DIV/0!</v>
      </c>
      <c r="G237" s="36">
        <f t="shared" si="59"/>
        <v>0</v>
      </c>
      <c r="H237" s="37" t="e">
        <f>G237/$G$275</f>
        <v>#DIV/0!</v>
      </c>
      <c r="I237" s="36"/>
      <c r="J237" s="36">
        <f t="shared" si="60"/>
        <v>0</v>
      </c>
      <c r="K237" s="39"/>
      <c r="L237" s="24"/>
    </row>
    <row r="238" spans="1:12" ht="15.75" customHeight="1" x14ac:dyDescent="0.25">
      <c r="A238" s="59" t="s">
        <v>186</v>
      </c>
      <c r="B238" s="35"/>
      <c r="C238" s="36"/>
      <c r="D238" s="37" t="e">
        <f>C238/$C$275</f>
        <v>#DIV/0!</v>
      </c>
      <c r="E238" s="36"/>
      <c r="F238" s="38" t="e">
        <f>E238/$E$275</f>
        <v>#DIV/0!</v>
      </c>
      <c r="G238" s="36">
        <f t="shared" si="59"/>
        <v>0</v>
      </c>
      <c r="H238" s="37" t="e">
        <f>G238/$G$275</f>
        <v>#DIV/0!</v>
      </c>
      <c r="I238" s="36"/>
      <c r="J238" s="36">
        <f t="shared" si="60"/>
        <v>0</v>
      </c>
      <c r="K238" s="39"/>
      <c r="L238" s="24"/>
    </row>
    <row r="239" spans="1:12" ht="15.75" customHeight="1" x14ac:dyDescent="0.25">
      <c r="A239" s="39" t="s">
        <v>187</v>
      </c>
      <c r="B239" s="35"/>
      <c r="C239" s="36"/>
      <c r="D239" s="37" t="e">
        <f>C239/$C$275</f>
        <v>#DIV/0!</v>
      </c>
      <c r="E239" s="36"/>
      <c r="F239" s="38" t="e">
        <f>E239/$E$275</f>
        <v>#DIV/0!</v>
      </c>
      <c r="G239" s="36">
        <f t="shared" si="59"/>
        <v>0</v>
      </c>
      <c r="H239" s="37" t="e">
        <f>G239/$G$275</f>
        <v>#DIV/0!</v>
      </c>
      <c r="I239" s="36"/>
      <c r="J239" s="36">
        <f t="shared" si="60"/>
        <v>0</v>
      </c>
      <c r="K239" s="39"/>
      <c r="L239" s="24"/>
    </row>
    <row r="240" spans="1:12" ht="15.75" customHeight="1" x14ac:dyDescent="0.25">
      <c r="A240" s="39" t="s">
        <v>188</v>
      </c>
      <c r="B240" s="35"/>
      <c r="C240" s="36"/>
      <c r="D240" s="37" t="e">
        <f>C240/$C$275</f>
        <v>#DIV/0!</v>
      </c>
      <c r="E240" s="36"/>
      <c r="F240" s="38" t="e">
        <f>E240/$E$275</f>
        <v>#DIV/0!</v>
      </c>
      <c r="G240" s="36">
        <f t="shared" si="59"/>
        <v>0</v>
      </c>
      <c r="H240" s="37" t="e">
        <f>G240/$G$275</f>
        <v>#DIV/0!</v>
      </c>
      <c r="I240" s="36"/>
      <c r="J240" s="36">
        <f t="shared" si="60"/>
        <v>0</v>
      </c>
      <c r="K240" s="39"/>
      <c r="L240" s="24"/>
    </row>
    <row r="241" spans="1:12" ht="15.75" customHeight="1" x14ac:dyDescent="0.25">
      <c r="A241" s="59" t="s">
        <v>179</v>
      </c>
      <c r="B241" s="35"/>
      <c r="C241" s="36"/>
      <c r="D241" s="37" t="e">
        <f>C241/$C$275</f>
        <v>#DIV/0!</v>
      </c>
      <c r="E241" s="36"/>
      <c r="F241" s="38" t="e">
        <f>E241/$E$275</f>
        <v>#DIV/0!</v>
      </c>
      <c r="G241" s="36">
        <f t="shared" si="59"/>
        <v>0</v>
      </c>
      <c r="H241" s="37" t="e">
        <f>G241/$G$275</f>
        <v>#DIV/0!</v>
      </c>
      <c r="I241" s="36"/>
      <c r="J241" s="36">
        <f t="shared" si="60"/>
        <v>0</v>
      </c>
      <c r="K241" s="39"/>
      <c r="L241" s="24"/>
    </row>
    <row r="242" spans="1:12" ht="15.75" customHeight="1" x14ac:dyDescent="0.25">
      <c r="A242" s="60"/>
      <c r="B242" s="35"/>
      <c r="C242" s="36"/>
      <c r="D242" s="37" t="e">
        <f>C242/$C$275</f>
        <v>#DIV/0!</v>
      </c>
      <c r="E242" s="36"/>
      <c r="F242" s="38" t="e">
        <f>E242/$E$275</f>
        <v>#DIV/0!</v>
      </c>
      <c r="G242" s="36">
        <f t="shared" si="59"/>
        <v>0</v>
      </c>
      <c r="H242" s="37" t="e">
        <f>G242/$G$275</f>
        <v>#DIV/0!</v>
      </c>
      <c r="I242" s="36"/>
      <c r="J242" s="36">
        <f t="shared" si="60"/>
        <v>0</v>
      </c>
      <c r="K242" s="39"/>
      <c r="L242" s="24"/>
    </row>
    <row r="243" spans="1:12" ht="15.75" customHeight="1" x14ac:dyDescent="0.25">
      <c r="A243" s="60"/>
      <c r="B243" s="35"/>
      <c r="C243" s="36"/>
      <c r="D243" s="37" t="e">
        <f>C243/$C$275</f>
        <v>#DIV/0!</v>
      </c>
      <c r="E243" s="36"/>
      <c r="F243" s="38" t="e">
        <f>E243/$E$275</f>
        <v>#DIV/0!</v>
      </c>
      <c r="G243" s="36">
        <f t="shared" si="59"/>
        <v>0</v>
      </c>
      <c r="H243" s="37" t="e">
        <f>G243/$G$275</f>
        <v>#DIV/0!</v>
      </c>
      <c r="I243" s="36"/>
      <c r="J243" s="36">
        <f t="shared" si="60"/>
        <v>0</v>
      </c>
      <c r="K243" s="39"/>
      <c r="L243" s="24"/>
    </row>
    <row r="244" spans="1:12" ht="15.75" customHeight="1" x14ac:dyDescent="0.25">
      <c r="A244" s="60"/>
      <c r="B244" s="35"/>
      <c r="C244" s="36"/>
      <c r="D244" s="37"/>
      <c r="E244" s="36"/>
      <c r="F244" s="38" t="e">
        <f>E244/$E$275</f>
        <v>#DIV/0!</v>
      </c>
      <c r="G244" s="36">
        <f t="shared" si="59"/>
        <v>0</v>
      </c>
      <c r="H244" s="37" t="e">
        <f>G244/$G$275</f>
        <v>#DIV/0!</v>
      </c>
      <c r="I244" s="36"/>
      <c r="J244" s="36">
        <f t="shared" si="60"/>
        <v>0</v>
      </c>
      <c r="K244" s="39"/>
      <c r="L244" s="24"/>
    </row>
    <row r="245" spans="1:12" ht="15.75" customHeight="1" x14ac:dyDescent="0.25">
      <c r="A245" s="44"/>
      <c r="B245" s="35"/>
      <c r="C245" s="36"/>
      <c r="D245" s="37"/>
      <c r="E245" s="36"/>
      <c r="F245" s="38" t="e">
        <f>E245/$E$275</f>
        <v>#DIV/0!</v>
      </c>
      <c r="G245" s="36">
        <f t="shared" si="59"/>
        <v>0</v>
      </c>
      <c r="H245" s="37" t="e">
        <f>G245/$G$275</f>
        <v>#DIV/0!</v>
      </c>
      <c r="I245" s="36"/>
      <c r="J245" s="36">
        <f t="shared" si="60"/>
        <v>0</v>
      </c>
      <c r="K245" s="39"/>
      <c r="L245" s="24"/>
    </row>
    <row r="246" spans="1:12" ht="15.75" customHeight="1" x14ac:dyDescent="0.25">
      <c r="A246" s="45" t="s">
        <v>56</v>
      </c>
      <c r="B246" s="46"/>
      <c r="C246" s="47">
        <f>SUM(C235:C245)</f>
        <v>0</v>
      </c>
      <c r="D246" s="48" t="e">
        <f>C246/$C$275</f>
        <v>#DIV/0!</v>
      </c>
      <c r="E246" s="47">
        <f>SUM(E235:E245)</f>
        <v>0</v>
      </c>
      <c r="F246" s="49" t="e">
        <f>E246/$E$275</f>
        <v>#DIV/0!</v>
      </c>
      <c r="G246" s="47">
        <f>SUM(G235:G245)</f>
        <v>0</v>
      </c>
      <c r="H246" s="48" t="e">
        <f>G246/$G$275</f>
        <v>#DIV/0!</v>
      </c>
      <c r="I246" s="47">
        <f t="shared" ref="I246:J246" si="61">SUM(I235:I245)</f>
        <v>0</v>
      </c>
      <c r="J246" s="47">
        <f t="shared" si="61"/>
        <v>0</v>
      </c>
      <c r="K246" s="47"/>
      <c r="L246" s="24"/>
    </row>
    <row r="247" spans="1:12" ht="15.75" customHeight="1" x14ac:dyDescent="0.25">
      <c r="A247" s="24"/>
      <c r="B247" s="25"/>
      <c r="C247" s="15"/>
      <c r="D247" s="26"/>
      <c r="E247" s="15"/>
      <c r="F247" s="27"/>
      <c r="G247" s="15"/>
      <c r="H247" s="26"/>
      <c r="I247" s="15"/>
      <c r="J247" s="15"/>
      <c r="K247" s="15"/>
      <c r="L247" s="24"/>
    </row>
    <row r="248" spans="1:12" ht="15.75" customHeight="1" x14ac:dyDescent="0.25">
      <c r="A248" s="100" t="s">
        <v>189</v>
      </c>
      <c r="B248" s="107"/>
      <c r="C248" s="107"/>
      <c r="D248" s="107"/>
      <c r="E248" s="107"/>
      <c r="F248" s="107"/>
      <c r="G248" s="107"/>
      <c r="H248" s="107"/>
      <c r="I248" s="107"/>
      <c r="J248" s="107"/>
      <c r="K248" s="108"/>
      <c r="L248" s="24"/>
    </row>
    <row r="249" spans="1:12" ht="15.75" customHeight="1" x14ac:dyDescent="0.25">
      <c r="A249" s="39" t="s">
        <v>190</v>
      </c>
      <c r="B249" s="35"/>
      <c r="C249" s="36"/>
      <c r="D249" s="37" t="e">
        <f>C249/$C$275</f>
        <v>#DIV/0!</v>
      </c>
      <c r="E249" s="36"/>
      <c r="F249" s="38" t="e">
        <f>E249/$E$275</f>
        <v>#DIV/0!</v>
      </c>
      <c r="G249" s="36">
        <f t="shared" ref="G249:G258" si="62">E249-C249</f>
        <v>0</v>
      </c>
      <c r="H249" s="37" t="e">
        <f>G249/$G$275</f>
        <v>#DIV/0!</v>
      </c>
      <c r="I249" s="36"/>
      <c r="J249" s="36">
        <f t="shared" ref="J249:J258" si="63">E249-I249</f>
        <v>0</v>
      </c>
      <c r="K249" s="39"/>
      <c r="L249" s="24"/>
    </row>
    <row r="250" spans="1:12" ht="15.75" customHeight="1" x14ac:dyDescent="0.25">
      <c r="A250" s="39" t="s">
        <v>191</v>
      </c>
      <c r="B250" s="35"/>
      <c r="C250" s="36"/>
      <c r="D250" s="37" t="e">
        <f>C250/$C$275</f>
        <v>#DIV/0!</v>
      </c>
      <c r="E250" s="36"/>
      <c r="F250" s="38" t="e">
        <f>E250/$E$275</f>
        <v>#DIV/0!</v>
      </c>
      <c r="G250" s="36">
        <f t="shared" si="62"/>
        <v>0</v>
      </c>
      <c r="H250" s="37" t="e">
        <f>G250/$G$275</f>
        <v>#DIV/0!</v>
      </c>
      <c r="I250" s="36"/>
      <c r="J250" s="36">
        <f t="shared" si="63"/>
        <v>0</v>
      </c>
      <c r="K250" s="39"/>
      <c r="L250" s="24"/>
    </row>
    <row r="251" spans="1:12" ht="15.75" customHeight="1" x14ac:dyDescent="0.25">
      <c r="A251" s="39" t="s">
        <v>192</v>
      </c>
      <c r="B251" s="35"/>
      <c r="C251" s="36"/>
      <c r="D251" s="37" t="e">
        <f>C251/$C$275</f>
        <v>#DIV/0!</v>
      </c>
      <c r="E251" s="36"/>
      <c r="F251" s="38" t="e">
        <f>E251/$E$275</f>
        <v>#DIV/0!</v>
      </c>
      <c r="G251" s="36">
        <f t="shared" si="62"/>
        <v>0</v>
      </c>
      <c r="H251" s="37" t="e">
        <f>G251/$G$275</f>
        <v>#DIV/0!</v>
      </c>
      <c r="I251" s="36"/>
      <c r="J251" s="36">
        <f t="shared" si="63"/>
        <v>0</v>
      </c>
      <c r="K251" s="39"/>
      <c r="L251" s="24"/>
    </row>
    <row r="252" spans="1:12" ht="15.75" customHeight="1" x14ac:dyDescent="0.25">
      <c r="A252" s="39" t="s">
        <v>193</v>
      </c>
      <c r="B252" s="35"/>
      <c r="C252" s="36"/>
      <c r="D252" s="37" t="e">
        <f>C252/$C$275</f>
        <v>#DIV/0!</v>
      </c>
      <c r="E252" s="36"/>
      <c r="F252" s="38" t="e">
        <f>E252/$E$275</f>
        <v>#DIV/0!</v>
      </c>
      <c r="G252" s="36">
        <f t="shared" si="62"/>
        <v>0</v>
      </c>
      <c r="H252" s="37" t="e">
        <f>G252/$G$275</f>
        <v>#DIV/0!</v>
      </c>
      <c r="I252" s="36"/>
      <c r="J252" s="36">
        <f t="shared" si="63"/>
        <v>0</v>
      </c>
      <c r="K252" s="39"/>
      <c r="L252" s="24"/>
    </row>
    <row r="253" spans="1:12" ht="15.75" customHeight="1" x14ac:dyDescent="0.25">
      <c r="A253" s="39" t="s">
        <v>194</v>
      </c>
      <c r="B253" s="35"/>
      <c r="C253" s="36"/>
      <c r="D253" s="37" t="e">
        <f>C253/$C$275</f>
        <v>#DIV/0!</v>
      </c>
      <c r="E253" s="36"/>
      <c r="F253" s="38" t="e">
        <f>E253/$E$275</f>
        <v>#DIV/0!</v>
      </c>
      <c r="G253" s="36">
        <f t="shared" si="62"/>
        <v>0</v>
      </c>
      <c r="H253" s="37" t="e">
        <f>G253/$G$275</f>
        <v>#DIV/0!</v>
      </c>
      <c r="I253" s="36"/>
      <c r="J253" s="36">
        <f t="shared" si="63"/>
        <v>0</v>
      </c>
      <c r="K253" s="39"/>
      <c r="L253" s="24"/>
    </row>
    <row r="254" spans="1:12" ht="15.75" customHeight="1" x14ac:dyDescent="0.25">
      <c r="A254" s="39" t="s">
        <v>195</v>
      </c>
      <c r="B254" s="35"/>
      <c r="C254" s="36"/>
      <c r="D254" s="37" t="e">
        <f>C254/$C$275</f>
        <v>#DIV/0!</v>
      </c>
      <c r="E254" s="36"/>
      <c r="F254" s="38" t="e">
        <f>E254/$E$275</f>
        <v>#DIV/0!</v>
      </c>
      <c r="G254" s="36">
        <f t="shared" si="62"/>
        <v>0</v>
      </c>
      <c r="H254" s="37" t="e">
        <f>G254/$G$275</f>
        <v>#DIV/0!</v>
      </c>
      <c r="I254" s="36"/>
      <c r="J254" s="36">
        <f t="shared" si="63"/>
        <v>0</v>
      </c>
      <c r="K254" s="39"/>
      <c r="L254" s="24"/>
    </row>
    <row r="255" spans="1:12" ht="15.75" customHeight="1" x14ac:dyDescent="0.25">
      <c r="A255" s="39" t="s">
        <v>196</v>
      </c>
      <c r="B255" s="35"/>
      <c r="C255" s="36"/>
      <c r="D255" s="37" t="e">
        <f>C255/$C$275</f>
        <v>#DIV/0!</v>
      </c>
      <c r="E255" s="36"/>
      <c r="F255" s="38" t="e">
        <f>E255/$E$275</f>
        <v>#DIV/0!</v>
      </c>
      <c r="G255" s="36">
        <f t="shared" si="62"/>
        <v>0</v>
      </c>
      <c r="H255" s="37" t="e">
        <f>G255/$G$275</f>
        <v>#DIV/0!</v>
      </c>
      <c r="I255" s="36"/>
      <c r="J255" s="36">
        <f t="shared" si="63"/>
        <v>0</v>
      </c>
      <c r="K255" s="39"/>
      <c r="L255" s="24"/>
    </row>
    <row r="256" spans="1:12" ht="15.75" customHeight="1" x14ac:dyDescent="0.25">
      <c r="A256" s="39" t="s">
        <v>197</v>
      </c>
      <c r="B256" s="35"/>
      <c r="C256" s="36"/>
      <c r="D256" s="37" t="e">
        <f>C256/$C$275</f>
        <v>#DIV/0!</v>
      </c>
      <c r="E256" s="36"/>
      <c r="F256" s="38" t="e">
        <f>E256/$E$275</f>
        <v>#DIV/0!</v>
      </c>
      <c r="G256" s="36">
        <f t="shared" si="62"/>
        <v>0</v>
      </c>
      <c r="H256" s="37" t="e">
        <f>G256/$G$275</f>
        <v>#DIV/0!</v>
      </c>
      <c r="I256" s="36"/>
      <c r="J256" s="36">
        <f t="shared" si="63"/>
        <v>0</v>
      </c>
      <c r="K256" s="39"/>
      <c r="L256" s="24"/>
    </row>
    <row r="257" spans="1:12" ht="15.75" customHeight="1" x14ac:dyDescent="0.25">
      <c r="A257" s="39" t="s">
        <v>198</v>
      </c>
      <c r="B257" s="35"/>
      <c r="C257" s="36"/>
      <c r="D257" s="37" t="e">
        <f>C257/$C$275</f>
        <v>#DIV/0!</v>
      </c>
      <c r="E257" s="36"/>
      <c r="F257" s="38" t="e">
        <f>E257/$E$275</f>
        <v>#DIV/0!</v>
      </c>
      <c r="G257" s="36">
        <f t="shared" si="62"/>
        <v>0</v>
      </c>
      <c r="H257" s="37" t="e">
        <f>G257/$G$275</f>
        <v>#DIV/0!</v>
      </c>
      <c r="I257" s="36"/>
      <c r="J257" s="36">
        <f t="shared" si="63"/>
        <v>0</v>
      </c>
      <c r="K257" s="39"/>
      <c r="L257" s="24"/>
    </row>
    <row r="258" spans="1:12" ht="15.75" customHeight="1" x14ac:dyDescent="0.25">
      <c r="A258" s="44"/>
      <c r="B258" s="35"/>
      <c r="C258" s="36"/>
      <c r="D258" s="37" t="e">
        <f>C258/$C$275</f>
        <v>#DIV/0!</v>
      </c>
      <c r="E258" s="36"/>
      <c r="F258" s="38" t="e">
        <f>E258/$E$275</f>
        <v>#DIV/0!</v>
      </c>
      <c r="G258" s="36">
        <f t="shared" si="62"/>
        <v>0</v>
      </c>
      <c r="H258" s="37" t="e">
        <f>G258/$G$275</f>
        <v>#DIV/0!</v>
      </c>
      <c r="I258" s="36"/>
      <c r="J258" s="36">
        <f t="shared" si="63"/>
        <v>0</v>
      </c>
      <c r="K258" s="39"/>
      <c r="L258" s="24"/>
    </row>
    <row r="259" spans="1:12" ht="15.75" customHeight="1" x14ac:dyDescent="0.25">
      <c r="A259" s="45" t="s">
        <v>56</v>
      </c>
      <c r="B259" s="46"/>
      <c r="C259" s="47">
        <f>SUM(C249:C258)</f>
        <v>0</v>
      </c>
      <c r="D259" s="48" t="e">
        <f>C259/$C$275</f>
        <v>#DIV/0!</v>
      </c>
      <c r="E259" s="47">
        <f>SUM(E249:E258)</f>
        <v>0</v>
      </c>
      <c r="F259" s="49" t="e">
        <f>E259/$E$275</f>
        <v>#DIV/0!</v>
      </c>
      <c r="G259" s="47">
        <f>SUM(G249:G258)</f>
        <v>0</v>
      </c>
      <c r="H259" s="48" t="e">
        <f>G259/$G$275</f>
        <v>#DIV/0!</v>
      </c>
      <c r="I259" s="47">
        <f t="shared" ref="I259:J259" si="64">SUM(I249:I258)</f>
        <v>0</v>
      </c>
      <c r="J259" s="47">
        <f t="shared" si="64"/>
        <v>0</v>
      </c>
      <c r="K259" s="47"/>
      <c r="L259" s="51"/>
    </row>
    <row r="260" spans="1:12" ht="15.75" customHeight="1" x14ac:dyDescent="0.25">
      <c r="A260" s="24"/>
      <c r="B260" s="25"/>
      <c r="C260" s="15"/>
      <c r="D260" s="26"/>
      <c r="E260" s="15"/>
      <c r="F260" s="27"/>
      <c r="G260" s="15"/>
      <c r="H260" s="26"/>
      <c r="I260" s="15"/>
      <c r="J260" s="15"/>
      <c r="K260" s="15"/>
      <c r="L260" s="24"/>
    </row>
    <row r="261" spans="1:12" ht="15.75" customHeight="1" x14ac:dyDescent="0.25">
      <c r="A261" s="100" t="s">
        <v>49</v>
      </c>
      <c r="B261" s="107"/>
      <c r="C261" s="107"/>
      <c r="D261" s="107"/>
      <c r="E261" s="107"/>
      <c r="F261" s="107"/>
      <c r="G261" s="107"/>
      <c r="H261" s="107"/>
      <c r="I261" s="107"/>
      <c r="J261" s="107"/>
      <c r="K261" s="108"/>
      <c r="L261" s="24"/>
    </row>
    <row r="262" spans="1:12" ht="15.75" customHeight="1" x14ac:dyDescent="0.25">
      <c r="A262" s="39" t="s">
        <v>199</v>
      </c>
      <c r="B262" s="35"/>
      <c r="C262" s="36"/>
      <c r="D262" s="37" t="e">
        <f>C262/$C$275</f>
        <v>#DIV/0!</v>
      </c>
      <c r="E262" s="36"/>
      <c r="F262" s="38" t="e">
        <f>E262/$E$275</f>
        <v>#DIV/0!</v>
      </c>
      <c r="G262" s="36">
        <f t="shared" ref="G262:G269" si="65">E262-C262</f>
        <v>0</v>
      </c>
      <c r="H262" s="37" t="e">
        <f>G262/$G$275</f>
        <v>#DIV/0!</v>
      </c>
      <c r="I262" s="36"/>
      <c r="J262" s="36">
        <f t="shared" ref="J262:J269" si="66">E262-I262</f>
        <v>0</v>
      </c>
      <c r="K262" s="39"/>
      <c r="L262" s="24"/>
    </row>
    <row r="263" spans="1:12" ht="15.75" customHeight="1" x14ac:dyDescent="0.25">
      <c r="A263" s="39" t="s">
        <v>200</v>
      </c>
      <c r="B263" s="35"/>
      <c r="C263" s="36"/>
      <c r="D263" s="37" t="e">
        <f>C263/$C$275</f>
        <v>#DIV/0!</v>
      </c>
      <c r="E263" s="36"/>
      <c r="F263" s="38" t="e">
        <f>E263/$E$275</f>
        <v>#DIV/0!</v>
      </c>
      <c r="G263" s="36">
        <f t="shared" si="65"/>
        <v>0</v>
      </c>
      <c r="H263" s="37" t="e">
        <f>G263/$G$275</f>
        <v>#DIV/0!</v>
      </c>
      <c r="I263" s="36"/>
      <c r="J263" s="36">
        <f t="shared" si="66"/>
        <v>0</v>
      </c>
      <c r="K263" s="39"/>
      <c r="L263" s="24"/>
    </row>
    <row r="264" spans="1:12" ht="15.75" customHeight="1" x14ac:dyDescent="0.25">
      <c r="A264" s="39" t="s">
        <v>201</v>
      </c>
      <c r="B264" s="35"/>
      <c r="C264" s="36"/>
      <c r="D264" s="37" t="e">
        <f>C264/$C$275</f>
        <v>#DIV/0!</v>
      </c>
      <c r="E264" s="36"/>
      <c r="F264" s="38" t="e">
        <f>E264/$E$275</f>
        <v>#DIV/0!</v>
      </c>
      <c r="G264" s="36">
        <f t="shared" si="65"/>
        <v>0</v>
      </c>
      <c r="H264" s="37" t="e">
        <f>G264/$G$275</f>
        <v>#DIV/0!</v>
      </c>
      <c r="I264" s="36"/>
      <c r="J264" s="36">
        <f t="shared" si="66"/>
        <v>0</v>
      </c>
      <c r="K264" s="39"/>
      <c r="L264" s="24"/>
    </row>
    <row r="265" spans="1:12" ht="15.75" customHeight="1" x14ac:dyDescent="0.25">
      <c r="A265" s="39" t="s">
        <v>202</v>
      </c>
      <c r="B265" s="35"/>
      <c r="C265" s="36"/>
      <c r="D265" s="37" t="e">
        <f>C265/$C$275</f>
        <v>#DIV/0!</v>
      </c>
      <c r="E265" s="36"/>
      <c r="F265" s="38" t="e">
        <f>E265/$E$275</f>
        <v>#DIV/0!</v>
      </c>
      <c r="G265" s="36">
        <f t="shared" si="65"/>
        <v>0</v>
      </c>
      <c r="H265" s="37" t="e">
        <f>G265/$G$275</f>
        <v>#DIV/0!</v>
      </c>
      <c r="I265" s="36"/>
      <c r="J265" s="36">
        <f t="shared" si="66"/>
        <v>0</v>
      </c>
      <c r="K265" s="39"/>
      <c r="L265" s="24"/>
    </row>
    <row r="266" spans="1:12" ht="15.75" customHeight="1" x14ac:dyDescent="0.25">
      <c r="A266" s="39" t="s">
        <v>203</v>
      </c>
      <c r="B266" s="35"/>
      <c r="C266" s="36"/>
      <c r="D266" s="37" t="e">
        <f>C266/$C$275</f>
        <v>#DIV/0!</v>
      </c>
      <c r="E266" s="36"/>
      <c r="F266" s="38" t="e">
        <f>E266/$E$275</f>
        <v>#DIV/0!</v>
      </c>
      <c r="G266" s="36">
        <f t="shared" si="65"/>
        <v>0</v>
      </c>
      <c r="H266" s="37" t="e">
        <f>G266/$G$275</f>
        <v>#DIV/0!</v>
      </c>
      <c r="I266" s="36"/>
      <c r="J266" s="36">
        <f t="shared" si="66"/>
        <v>0</v>
      </c>
      <c r="K266" s="39"/>
      <c r="L266" s="24"/>
    </row>
    <row r="267" spans="1:12" ht="15.75" customHeight="1" x14ac:dyDescent="0.25">
      <c r="A267" s="39" t="s">
        <v>204</v>
      </c>
      <c r="B267" s="35"/>
      <c r="C267" s="36"/>
      <c r="D267" s="37" t="e">
        <f>C267/$C$275</f>
        <v>#DIV/0!</v>
      </c>
      <c r="E267" s="36"/>
      <c r="F267" s="38" t="e">
        <f>E267/$E$275</f>
        <v>#DIV/0!</v>
      </c>
      <c r="G267" s="36">
        <f t="shared" si="65"/>
        <v>0</v>
      </c>
      <c r="H267" s="37" t="e">
        <f>G267/$G$275</f>
        <v>#DIV/0!</v>
      </c>
      <c r="I267" s="36"/>
      <c r="J267" s="36">
        <f t="shared" si="66"/>
        <v>0</v>
      </c>
      <c r="K267" s="39"/>
      <c r="L267" s="24"/>
    </row>
    <row r="268" spans="1:12" ht="15.75" customHeight="1" x14ac:dyDescent="0.25">
      <c r="A268" s="39" t="s">
        <v>205</v>
      </c>
      <c r="B268" s="35"/>
      <c r="C268" s="36"/>
      <c r="D268" s="37" t="e">
        <f>C268/$C$275</f>
        <v>#DIV/0!</v>
      </c>
      <c r="E268" s="36"/>
      <c r="F268" s="38" t="e">
        <f>E268/$E$275</f>
        <v>#DIV/0!</v>
      </c>
      <c r="G268" s="36">
        <f t="shared" si="65"/>
        <v>0</v>
      </c>
      <c r="H268" s="37" t="e">
        <f>G268/$G$275</f>
        <v>#DIV/0!</v>
      </c>
      <c r="I268" s="36"/>
      <c r="J268" s="36">
        <f t="shared" si="66"/>
        <v>0</v>
      </c>
      <c r="K268" s="39"/>
      <c r="L268" s="24"/>
    </row>
    <row r="269" spans="1:12" ht="15.75" customHeight="1" x14ac:dyDescent="0.25">
      <c r="A269" s="39" t="s">
        <v>206</v>
      </c>
      <c r="B269" s="35"/>
      <c r="C269" s="36"/>
      <c r="D269" s="37" t="e">
        <f>C269/$C$275</f>
        <v>#DIV/0!</v>
      </c>
      <c r="E269" s="36"/>
      <c r="F269" s="38" t="e">
        <f>E269/$E$275</f>
        <v>#DIV/0!</v>
      </c>
      <c r="G269" s="36">
        <f t="shared" si="65"/>
        <v>0</v>
      </c>
      <c r="H269" s="37" t="e">
        <f>G269/$G$275</f>
        <v>#DIV/0!</v>
      </c>
      <c r="I269" s="36"/>
      <c r="J269" s="36">
        <f t="shared" si="66"/>
        <v>0</v>
      </c>
      <c r="K269" s="39"/>
      <c r="L269" s="24"/>
    </row>
    <row r="270" spans="1:12" ht="15.75" customHeight="1" x14ac:dyDescent="0.25">
      <c r="A270" s="39"/>
      <c r="B270" s="35"/>
      <c r="C270" s="36"/>
      <c r="D270" s="37" t="e">
        <f>C270/$C$275</f>
        <v>#DIV/0!</v>
      </c>
      <c r="E270" s="36"/>
      <c r="F270" s="38" t="e">
        <f>E270/$E$275</f>
        <v>#DIV/0!</v>
      </c>
      <c r="G270" s="36">
        <f t="shared" ref="G270" si="67">E270-C270</f>
        <v>0</v>
      </c>
      <c r="H270" s="37" t="e">
        <f>G270/$G$275</f>
        <v>#DIV/0!</v>
      </c>
      <c r="I270" s="36"/>
      <c r="J270" s="36">
        <f t="shared" ref="J270" si="68">E270-I270</f>
        <v>0</v>
      </c>
      <c r="K270" s="39"/>
      <c r="L270" s="24"/>
    </row>
    <row r="271" spans="1:12" ht="15.75" customHeight="1" x14ac:dyDescent="0.25">
      <c r="A271" s="44"/>
      <c r="B271" s="35"/>
      <c r="C271" s="36"/>
      <c r="D271" s="37"/>
      <c r="E271" s="36"/>
      <c r="F271" s="38" t="e">
        <f>E271/$E$275</f>
        <v>#DIV/0!</v>
      </c>
      <c r="G271" s="36">
        <f t="shared" ref="G271" si="69">E271-C271</f>
        <v>0</v>
      </c>
      <c r="H271" s="37" t="e">
        <f>G271/$G$275</f>
        <v>#DIV/0!</v>
      </c>
      <c r="I271" s="36"/>
      <c r="J271" s="36">
        <f t="shared" ref="J271" si="70">E271-I271</f>
        <v>0</v>
      </c>
      <c r="K271" s="39"/>
      <c r="L271" s="24"/>
    </row>
    <row r="272" spans="1:12" ht="15.75" customHeight="1" x14ac:dyDescent="0.25">
      <c r="A272" s="45" t="s">
        <v>56</v>
      </c>
      <c r="B272" s="46"/>
      <c r="C272" s="47">
        <f>SUM(C262:C271)</f>
        <v>0</v>
      </c>
      <c r="D272" s="48" t="e">
        <f>C272/$C$275</f>
        <v>#DIV/0!</v>
      </c>
      <c r="E272" s="47">
        <f>SUM(E262:E271)</f>
        <v>0</v>
      </c>
      <c r="F272" s="49" t="e">
        <f>E272/$E$275</f>
        <v>#DIV/0!</v>
      </c>
      <c r="G272" s="47">
        <f>SUM(G262:G271)</f>
        <v>0</v>
      </c>
      <c r="H272" s="48" t="e">
        <f>G272/$G$275</f>
        <v>#DIV/0!</v>
      </c>
      <c r="I272" s="47">
        <f>SUM(I262:I271)</f>
        <v>0</v>
      </c>
      <c r="J272" s="47">
        <f>SUM(J262:J271)</f>
        <v>0</v>
      </c>
      <c r="K272" s="47"/>
      <c r="L272" s="51"/>
    </row>
    <row r="273" spans="1:12" ht="15.75" customHeight="1" x14ac:dyDescent="0.25">
      <c r="A273" s="61"/>
      <c r="B273" s="62"/>
      <c r="C273" s="63"/>
      <c r="D273" s="64"/>
      <c r="E273" s="63"/>
      <c r="F273" s="65"/>
      <c r="G273" s="63"/>
      <c r="H273" s="64"/>
      <c r="I273" s="63"/>
      <c r="J273" s="63"/>
      <c r="K273" s="63"/>
      <c r="L273" s="51"/>
    </row>
    <row r="274" spans="1:12" ht="15.75" customHeight="1" x14ac:dyDescent="0.25">
      <c r="A274" s="66"/>
      <c r="B274" s="25"/>
      <c r="C274" s="15"/>
      <c r="D274" s="26"/>
      <c r="E274" s="15"/>
      <c r="F274" s="27"/>
      <c r="G274" s="15"/>
      <c r="H274" s="26"/>
      <c r="I274" s="15"/>
      <c r="J274" s="15"/>
      <c r="K274" s="15"/>
      <c r="L274" s="24"/>
    </row>
    <row r="275" spans="1:12" ht="15.75" customHeight="1" x14ac:dyDescent="0.25">
      <c r="A275" s="67" t="s">
        <v>209</v>
      </c>
      <c r="B275" s="68"/>
      <c r="C275" s="69">
        <f>C24+C37+C53+C63+C69+C173+C78+C83+C181+C94+C119+C151+C157+C163+C187+C210+C226+C233+C246+C259+C272</f>
        <v>0</v>
      </c>
      <c r="D275" s="70" t="e">
        <f>D24+D37+D53+D63+D69+D173+D78+D83+D181+D94+D119+D151+D157+D163+D187+D210+D226+D233+D246+D259+D272</f>
        <v>#DIV/0!</v>
      </c>
      <c r="E275" s="69">
        <f>E24+E37+E53+E63+E69+E173+E78+E83+E181+E94+E119+E151+E157+E163+E187+E210+E226+E233+E246+E259+E272</f>
        <v>0</v>
      </c>
      <c r="F275" s="70" t="e">
        <f>E275/$E$275</f>
        <v>#DIV/0!</v>
      </c>
      <c r="G275" s="69">
        <f>G24+G37+G53+G63+G69+G173+G78+G83+G181+G94+G119+G151+G157+G163+G187+G210+G226+G233+G259+G272+G246</f>
        <v>0</v>
      </c>
      <c r="H275" s="71"/>
      <c r="I275" s="69">
        <f>I24+I37+I53+I63+I69+I173+I78+I83+I181+I94+I119+I151+I157+I163+I187+I210+I226+I233+I259+I272</f>
        <v>0</v>
      </c>
      <c r="J275" s="69">
        <f>J24+J37+J53+J63+J69+J173+J78+J83+J181+J94+J119+J151+J157+J163+J187+J210+J226+J233+J259+J272</f>
        <v>0</v>
      </c>
      <c r="K275" s="69"/>
      <c r="L275" s="51"/>
    </row>
    <row r="276" spans="1:12" ht="15.75" customHeight="1" x14ac:dyDescent="0.25">
      <c r="A276" s="24"/>
      <c r="B276" s="25"/>
      <c r="C276" s="15"/>
      <c r="D276" s="26"/>
      <c r="E276" s="15"/>
      <c r="F276" s="27"/>
      <c r="G276" s="15"/>
      <c r="H276" s="26"/>
      <c r="I276" s="15"/>
      <c r="J276" s="15"/>
      <c r="K276" s="24"/>
      <c r="L276" s="24"/>
    </row>
    <row r="281" spans="1:12" ht="15" customHeight="1" x14ac:dyDescent="0.25">
      <c r="E281" s="112"/>
    </row>
  </sheetData>
  <mergeCells count="23">
    <mergeCell ref="A175:K175"/>
    <mergeCell ref="A165:K165"/>
    <mergeCell ref="A248:K248"/>
    <mergeCell ref="A261:K261"/>
    <mergeCell ref="A189:K189"/>
    <mergeCell ref="A212:K212"/>
    <mergeCell ref="A234:K234"/>
    <mergeCell ref="A228:K228"/>
    <mergeCell ref="A183:K183"/>
    <mergeCell ref="A159:K159"/>
    <mergeCell ref="A71:K71"/>
    <mergeCell ref="A1:K3"/>
    <mergeCell ref="A26:K26"/>
    <mergeCell ref="A6:K6"/>
    <mergeCell ref="A13:K13"/>
    <mergeCell ref="A65:K65"/>
    <mergeCell ref="A153:K153"/>
    <mergeCell ref="A121:K121"/>
    <mergeCell ref="A55:K55"/>
    <mergeCell ref="A39:K39"/>
    <mergeCell ref="A80:K80"/>
    <mergeCell ref="A96:K96"/>
    <mergeCell ref="A85:K85"/>
  </mergeCells>
  <pageMargins left="0.7" right="0.7" top="0.75" bottom="0.75" header="0" footer="0"/>
  <pageSetup scale="29" fitToHeight="0" orientation="landscape" r:id="rId1"/>
  <headerFooter>
    <oddFooter>&amp;LDate:&amp;COwners: Alex Sychov and Isabelle Sychova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10"/>
  <sheetViews>
    <sheetView workbookViewId="0">
      <selection activeCell="A2" sqref="A2"/>
    </sheetView>
  </sheetViews>
  <sheetFormatPr defaultColWidth="14.42578125" defaultRowHeight="15" customHeight="1" x14ac:dyDescent="0.25"/>
  <cols>
    <col min="1" max="1" width="12.7109375" customWidth="1"/>
    <col min="2" max="2" width="38.42578125" bestFit="1" customWidth="1"/>
    <col min="3" max="9" width="12" customWidth="1"/>
    <col min="10" max="10" width="11.140625" customWidth="1"/>
    <col min="11" max="11" width="11.85546875" customWidth="1"/>
    <col min="12" max="13" width="14.42578125" customWidth="1"/>
    <col min="14" max="15" width="14.42578125" style="76"/>
  </cols>
  <sheetData>
    <row r="1" spans="1:17" ht="32.25" customHeight="1" x14ac:dyDescent="0.25">
      <c r="A1" s="105" t="s">
        <v>274</v>
      </c>
      <c r="B1" s="1" t="s">
        <v>230</v>
      </c>
      <c r="C1" s="1" t="s">
        <v>231</v>
      </c>
      <c r="D1" s="7" t="s">
        <v>232</v>
      </c>
      <c r="E1" s="7" t="s">
        <v>233</v>
      </c>
      <c r="F1" s="7" t="s">
        <v>234</v>
      </c>
      <c r="G1" s="7" t="s">
        <v>233</v>
      </c>
      <c r="H1" s="7" t="s">
        <v>235</v>
      </c>
      <c r="I1" s="7" t="s">
        <v>233</v>
      </c>
      <c r="J1" s="7" t="s">
        <v>236</v>
      </c>
      <c r="K1" s="7" t="s">
        <v>233</v>
      </c>
      <c r="L1" s="7" t="s">
        <v>263</v>
      </c>
      <c r="M1" s="7" t="s">
        <v>233</v>
      </c>
      <c r="N1" s="7" t="s">
        <v>264</v>
      </c>
      <c r="O1" s="7" t="s">
        <v>233</v>
      </c>
      <c r="P1" s="77" t="s">
        <v>266</v>
      </c>
      <c r="Q1" s="77" t="s">
        <v>233</v>
      </c>
    </row>
    <row r="2" spans="1:17" s="102" customFormat="1" x14ac:dyDescent="0.25">
      <c r="A2" s="24"/>
      <c r="B2" s="24" t="s">
        <v>211</v>
      </c>
      <c r="C2" s="53"/>
      <c r="D2" s="53"/>
      <c r="E2" s="53">
        <f t="shared" ref="E2:E33" si="0">C2+D2</f>
        <v>0</v>
      </c>
      <c r="F2" s="53"/>
      <c r="G2" s="53">
        <f t="shared" ref="G2:G33" si="1">E2+F2</f>
        <v>0</v>
      </c>
      <c r="H2" s="53"/>
      <c r="I2" s="53">
        <f t="shared" ref="I2:I33" si="2">G2+H2</f>
        <v>0</v>
      </c>
      <c r="J2" s="53"/>
      <c r="K2" s="53">
        <f t="shared" ref="K2:K33" si="3">I2+J2</f>
        <v>0</v>
      </c>
      <c r="L2" s="53"/>
      <c r="M2" s="53">
        <f t="shared" ref="M2:M33" si="4">K2+L2</f>
        <v>0</v>
      </c>
      <c r="N2" s="53"/>
      <c r="O2" s="53">
        <f t="shared" ref="O2:O33" si="5">M2+N2</f>
        <v>0</v>
      </c>
    </row>
    <row r="3" spans="1:17" s="102" customFormat="1" x14ac:dyDescent="0.25">
      <c r="A3" s="24"/>
      <c r="B3" s="24" t="s">
        <v>212</v>
      </c>
      <c r="C3" s="53"/>
      <c r="D3" s="53"/>
      <c r="E3" s="53">
        <f t="shared" si="0"/>
        <v>0</v>
      </c>
      <c r="F3" s="53"/>
      <c r="G3" s="53">
        <f t="shared" si="1"/>
        <v>0</v>
      </c>
      <c r="H3" s="53"/>
      <c r="I3" s="53">
        <f t="shared" si="2"/>
        <v>0</v>
      </c>
      <c r="J3" s="53"/>
      <c r="K3" s="53">
        <f t="shared" si="3"/>
        <v>0</v>
      </c>
      <c r="L3" s="53"/>
      <c r="M3" s="53">
        <f t="shared" si="4"/>
        <v>0</v>
      </c>
      <c r="N3" s="53"/>
      <c r="O3" s="53">
        <f t="shared" si="5"/>
        <v>0</v>
      </c>
    </row>
    <row r="4" spans="1:17" s="102" customFormat="1" x14ac:dyDescent="0.25">
      <c r="A4" s="24"/>
      <c r="B4" s="24" t="s">
        <v>237</v>
      </c>
      <c r="C4" s="53"/>
      <c r="D4" s="53"/>
      <c r="E4" s="53">
        <f t="shared" si="0"/>
        <v>0</v>
      </c>
      <c r="F4" s="53"/>
      <c r="G4" s="53">
        <f t="shared" si="1"/>
        <v>0</v>
      </c>
      <c r="H4" s="53"/>
      <c r="I4" s="53">
        <f t="shared" si="2"/>
        <v>0</v>
      </c>
      <c r="J4" s="53"/>
      <c r="K4" s="53">
        <f t="shared" si="3"/>
        <v>0</v>
      </c>
      <c r="L4" s="53"/>
      <c r="M4" s="53">
        <f t="shared" si="4"/>
        <v>0</v>
      </c>
      <c r="N4" s="53"/>
      <c r="O4" s="53">
        <f t="shared" si="5"/>
        <v>0</v>
      </c>
      <c r="Q4" s="103">
        <f t="shared" ref="Q4:Q49" si="6">O4+P4</f>
        <v>0</v>
      </c>
    </row>
    <row r="5" spans="1:17" s="102" customFormat="1" x14ac:dyDescent="0.25">
      <c r="A5" s="24"/>
      <c r="B5" s="24" t="s">
        <v>213</v>
      </c>
      <c r="C5" s="53"/>
      <c r="D5" s="53"/>
      <c r="E5" s="53">
        <f t="shared" si="0"/>
        <v>0</v>
      </c>
      <c r="F5" s="53"/>
      <c r="G5" s="53">
        <f t="shared" si="1"/>
        <v>0</v>
      </c>
      <c r="H5" s="53"/>
      <c r="I5" s="53">
        <f t="shared" si="2"/>
        <v>0</v>
      </c>
      <c r="J5" s="53"/>
      <c r="K5" s="53">
        <f t="shared" si="3"/>
        <v>0</v>
      </c>
      <c r="L5" s="53"/>
      <c r="M5" s="53">
        <f t="shared" si="4"/>
        <v>0</v>
      </c>
      <c r="N5" s="53"/>
      <c r="O5" s="53">
        <f t="shared" si="5"/>
        <v>0</v>
      </c>
      <c r="Q5" s="103">
        <f t="shared" si="6"/>
        <v>0</v>
      </c>
    </row>
    <row r="6" spans="1:17" s="102" customFormat="1" x14ac:dyDescent="0.25">
      <c r="A6" s="24"/>
      <c r="B6" s="24" t="s">
        <v>214</v>
      </c>
      <c r="C6" s="53"/>
      <c r="D6" s="53"/>
      <c r="E6" s="53">
        <f t="shared" si="0"/>
        <v>0</v>
      </c>
      <c r="F6" s="53"/>
      <c r="G6" s="53">
        <f t="shared" si="1"/>
        <v>0</v>
      </c>
      <c r="H6" s="53"/>
      <c r="I6" s="53">
        <f t="shared" si="2"/>
        <v>0</v>
      </c>
      <c r="J6" s="53"/>
      <c r="K6" s="53">
        <f t="shared" si="3"/>
        <v>0</v>
      </c>
      <c r="L6" s="53"/>
      <c r="M6" s="53">
        <f t="shared" si="4"/>
        <v>0</v>
      </c>
      <c r="N6" s="53"/>
      <c r="O6" s="53">
        <f t="shared" si="5"/>
        <v>0</v>
      </c>
      <c r="Q6" s="103">
        <f t="shared" si="6"/>
        <v>0</v>
      </c>
    </row>
    <row r="7" spans="1:17" s="102" customFormat="1" x14ac:dyDescent="0.25">
      <c r="A7" s="24"/>
      <c r="B7" s="24" t="s">
        <v>215</v>
      </c>
      <c r="C7" s="53"/>
      <c r="D7" s="53"/>
      <c r="E7" s="53">
        <f t="shared" si="0"/>
        <v>0</v>
      </c>
      <c r="F7" s="53"/>
      <c r="G7" s="53">
        <f t="shared" si="1"/>
        <v>0</v>
      </c>
      <c r="H7" s="53"/>
      <c r="I7" s="53">
        <f t="shared" si="2"/>
        <v>0</v>
      </c>
      <c r="J7" s="53"/>
      <c r="K7" s="53">
        <f t="shared" si="3"/>
        <v>0</v>
      </c>
      <c r="L7" s="53"/>
      <c r="M7" s="53">
        <f t="shared" si="4"/>
        <v>0</v>
      </c>
      <c r="N7" s="53"/>
      <c r="O7" s="53">
        <f t="shared" si="5"/>
        <v>0</v>
      </c>
      <c r="Q7" s="103">
        <f t="shared" si="6"/>
        <v>0</v>
      </c>
    </row>
    <row r="8" spans="1:17" s="102" customFormat="1" x14ac:dyDescent="0.25">
      <c r="A8" s="24"/>
      <c r="B8" s="24" t="s">
        <v>238</v>
      </c>
      <c r="C8" s="53"/>
      <c r="D8" s="53"/>
      <c r="E8" s="53">
        <f t="shared" si="0"/>
        <v>0</v>
      </c>
      <c r="F8" s="53"/>
      <c r="G8" s="53">
        <f t="shared" si="1"/>
        <v>0</v>
      </c>
      <c r="H8" s="53"/>
      <c r="I8" s="53">
        <f t="shared" si="2"/>
        <v>0</v>
      </c>
      <c r="J8" s="53"/>
      <c r="K8" s="53">
        <f t="shared" si="3"/>
        <v>0</v>
      </c>
      <c r="L8" s="53"/>
      <c r="M8" s="53">
        <f t="shared" si="4"/>
        <v>0</v>
      </c>
      <c r="N8" s="53"/>
      <c r="O8" s="53">
        <f t="shared" si="5"/>
        <v>0</v>
      </c>
      <c r="Q8" s="103">
        <f t="shared" si="6"/>
        <v>0</v>
      </c>
    </row>
    <row r="9" spans="1:17" s="102" customFormat="1" x14ac:dyDescent="0.25">
      <c r="A9" s="24"/>
      <c r="B9" s="24" t="s">
        <v>239</v>
      </c>
      <c r="C9" s="53"/>
      <c r="D9" s="53"/>
      <c r="E9" s="53">
        <f t="shared" si="0"/>
        <v>0</v>
      </c>
      <c r="F9" s="53"/>
      <c r="G9" s="53">
        <f t="shared" si="1"/>
        <v>0</v>
      </c>
      <c r="H9" s="53"/>
      <c r="I9" s="53">
        <f t="shared" si="2"/>
        <v>0</v>
      </c>
      <c r="J9" s="53"/>
      <c r="K9" s="53">
        <f t="shared" si="3"/>
        <v>0</v>
      </c>
      <c r="L9" s="53"/>
      <c r="M9" s="53">
        <f t="shared" si="4"/>
        <v>0</v>
      </c>
      <c r="N9" s="53"/>
      <c r="O9" s="53">
        <f t="shared" si="5"/>
        <v>0</v>
      </c>
      <c r="Q9" s="103">
        <f t="shared" si="6"/>
        <v>0</v>
      </c>
    </row>
    <row r="10" spans="1:17" s="102" customFormat="1" x14ac:dyDescent="0.25">
      <c r="A10" s="24"/>
      <c r="B10" s="24" t="s">
        <v>240</v>
      </c>
      <c r="C10" s="53"/>
      <c r="D10" s="53"/>
      <c r="E10" s="53">
        <f t="shared" si="0"/>
        <v>0</v>
      </c>
      <c r="F10" s="53"/>
      <c r="G10" s="53">
        <f t="shared" si="1"/>
        <v>0</v>
      </c>
      <c r="H10" s="53"/>
      <c r="I10" s="53">
        <f t="shared" si="2"/>
        <v>0</v>
      </c>
      <c r="J10" s="53"/>
      <c r="K10" s="53">
        <f t="shared" si="3"/>
        <v>0</v>
      </c>
      <c r="L10" s="53"/>
      <c r="M10" s="53">
        <f t="shared" si="4"/>
        <v>0</v>
      </c>
      <c r="N10" s="53"/>
      <c r="O10" s="53">
        <f t="shared" si="5"/>
        <v>0</v>
      </c>
      <c r="Q10" s="103">
        <f t="shared" si="6"/>
        <v>0</v>
      </c>
    </row>
    <row r="11" spans="1:17" s="102" customFormat="1" x14ac:dyDescent="0.25">
      <c r="A11" s="24"/>
      <c r="B11" s="24" t="s">
        <v>91</v>
      </c>
      <c r="C11" s="53"/>
      <c r="D11" s="53"/>
      <c r="E11" s="53">
        <f t="shared" si="0"/>
        <v>0</v>
      </c>
      <c r="F11" s="53"/>
      <c r="G11" s="53">
        <f t="shared" si="1"/>
        <v>0</v>
      </c>
      <c r="H11" s="53"/>
      <c r="I11" s="53">
        <f t="shared" si="2"/>
        <v>0</v>
      </c>
      <c r="J11" s="53"/>
      <c r="K11" s="53">
        <f t="shared" si="3"/>
        <v>0</v>
      </c>
      <c r="L11" s="53"/>
      <c r="M11" s="53">
        <f t="shared" si="4"/>
        <v>0</v>
      </c>
      <c r="N11" s="53"/>
      <c r="O11" s="53">
        <f t="shared" si="5"/>
        <v>0</v>
      </c>
      <c r="Q11" s="103">
        <f t="shared" si="6"/>
        <v>0</v>
      </c>
    </row>
    <row r="12" spans="1:17" s="102" customFormat="1" x14ac:dyDescent="0.25">
      <c r="A12" s="24"/>
      <c r="B12" s="24" t="s">
        <v>216</v>
      </c>
      <c r="C12" s="53"/>
      <c r="D12" s="53"/>
      <c r="E12" s="53">
        <f t="shared" si="0"/>
        <v>0</v>
      </c>
      <c r="F12" s="53"/>
      <c r="G12" s="53">
        <f t="shared" si="1"/>
        <v>0</v>
      </c>
      <c r="H12" s="53"/>
      <c r="I12" s="53">
        <f t="shared" si="2"/>
        <v>0</v>
      </c>
      <c r="J12" s="53"/>
      <c r="K12" s="53">
        <f t="shared" si="3"/>
        <v>0</v>
      </c>
      <c r="L12" s="53"/>
      <c r="M12" s="53">
        <f t="shared" si="4"/>
        <v>0</v>
      </c>
      <c r="N12" s="53"/>
      <c r="O12" s="53">
        <f t="shared" si="5"/>
        <v>0</v>
      </c>
      <c r="Q12" s="103">
        <f t="shared" si="6"/>
        <v>0</v>
      </c>
    </row>
    <row r="13" spans="1:17" s="102" customFormat="1" x14ac:dyDescent="0.25">
      <c r="A13" s="24"/>
      <c r="B13" s="24" t="s">
        <v>217</v>
      </c>
      <c r="C13" s="53"/>
      <c r="D13" s="53"/>
      <c r="E13" s="53">
        <f t="shared" si="0"/>
        <v>0</v>
      </c>
      <c r="F13" s="53"/>
      <c r="G13" s="53">
        <f t="shared" si="1"/>
        <v>0</v>
      </c>
      <c r="H13" s="53"/>
      <c r="I13" s="53">
        <f t="shared" si="2"/>
        <v>0</v>
      </c>
      <c r="J13" s="53"/>
      <c r="K13" s="53">
        <f t="shared" si="3"/>
        <v>0</v>
      </c>
      <c r="L13" s="53"/>
      <c r="M13" s="53">
        <f t="shared" si="4"/>
        <v>0</v>
      </c>
      <c r="N13" s="53"/>
      <c r="O13" s="53">
        <f t="shared" si="5"/>
        <v>0</v>
      </c>
      <c r="Q13" s="103">
        <f t="shared" si="6"/>
        <v>0</v>
      </c>
    </row>
    <row r="14" spans="1:17" s="102" customFormat="1" x14ac:dyDescent="0.25">
      <c r="A14" s="24"/>
      <c r="B14" s="24" t="s">
        <v>101</v>
      </c>
      <c r="C14" s="53"/>
      <c r="D14" s="53"/>
      <c r="E14" s="53">
        <f t="shared" si="0"/>
        <v>0</v>
      </c>
      <c r="F14" s="53"/>
      <c r="G14" s="53">
        <f t="shared" si="1"/>
        <v>0</v>
      </c>
      <c r="H14" s="53"/>
      <c r="I14" s="53">
        <f t="shared" si="2"/>
        <v>0</v>
      </c>
      <c r="J14" s="53"/>
      <c r="K14" s="53">
        <f t="shared" si="3"/>
        <v>0</v>
      </c>
      <c r="L14" s="53"/>
      <c r="M14" s="53">
        <f t="shared" si="4"/>
        <v>0</v>
      </c>
      <c r="N14" s="53"/>
      <c r="O14" s="53">
        <f t="shared" si="5"/>
        <v>0</v>
      </c>
      <c r="Q14" s="103">
        <f t="shared" si="6"/>
        <v>0</v>
      </c>
    </row>
    <row r="15" spans="1:17" s="102" customFormat="1" x14ac:dyDescent="0.25">
      <c r="A15" s="24"/>
      <c r="B15" s="24" t="s">
        <v>218</v>
      </c>
      <c r="C15" s="53"/>
      <c r="D15" s="53"/>
      <c r="E15" s="53">
        <f t="shared" si="0"/>
        <v>0</v>
      </c>
      <c r="F15" s="53"/>
      <c r="G15" s="53">
        <f t="shared" si="1"/>
        <v>0</v>
      </c>
      <c r="H15" s="53"/>
      <c r="I15" s="53">
        <f t="shared" si="2"/>
        <v>0</v>
      </c>
      <c r="J15" s="53"/>
      <c r="K15" s="53">
        <f t="shared" si="3"/>
        <v>0</v>
      </c>
      <c r="L15" s="53"/>
      <c r="M15" s="53">
        <f t="shared" si="4"/>
        <v>0</v>
      </c>
      <c r="N15" s="53"/>
      <c r="O15" s="53">
        <f t="shared" si="5"/>
        <v>0</v>
      </c>
      <c r="Q15" s="103">
        <f t="shared" si="6"/>
        <v>0</v>
      </c>
    </row>
    <row r="16" spans="1:17" s="102" customFormat="1" x14ac:dyDescent="0.25">
      <c r="A16" s="24"/>
      <c r="B16" s="24" t="s">
        <v>219</v>
      </c>
      <c r="C16" s="53"/>
      <c r="D16" s="53"/>
      <c r="E16" s="53">
        <f t="shared" si="0"/>
        <v>0</v>
      </c>
      <c r="F16" s="53"/>
      <c r="G16" s="53">
        <f t="shared" si="1"/>
        <v>0</v>
      </c>
      <c r="H16" s="53"/>
      <c r="I16" s="53">
        <f t="shared" si="2"/>
        <v>0</v>
      </c>
      <c r="J16" s="53"/>
      <c r="K16" s="53">
        <f t="shared" si="3"/>
        <v>0</v>
      </c>
      <c r="L16" s="53"/>
      <c r="M16" s="53">
        <f t="shared" si="4"/>
        <v>0</v>
      </c>
      <c r="N16" s="53"/>
      <c r="O16" s="53">
        <f t="shared" si="5"/>
        <v>0</v>
      </c>
      <c r="Q16" s="103">
        <f t="shared" si="6"/>
        <v>0</v>
      </c>
    </row>
    <row r="17" spans="1:17" s="102" customFormat="1" x14ac:dyDescent="0.25">
      <c r="A17" s="24"/>
      <c r="B17" s="24" t="s">
        <v>241</v>
      </c>
      <c r="C17" s="53"/>
      <c r="D17" s="53"/>
      <c r="E17" s="53">
        <f t="shared" si="0"/>
        <v>0</v>
      </c>
      <c r="F17" s="53"/>
      <c r="G17" s="53">
        <f t="shared" si="1"/>
        <v>0</v>
      </c>
      <c r="H17" s="53"/>
      <c r="I17" s="53">
        <f t="shared" si="2"/>
        <v>0</v>
      </c>
      <c r="J17" s="53"/>
      <c r="K17" s="53">
        <f t="shared" si="3"/>
        <v>0</v>
      </c>
      <c r="L17" s="53"/>
      <c r="M17" s="53">
        <f t="shared" si="4"/>
        <v>0</v>
      </c>
      <c r="N17" s="53"/>
      <c r="O17" s="53">
        <f t="shared" si="5"/>
        <v>0</v>
      </c>
      <c r="Q17" s="103">
        <f t="shared" si="6"/>
        <v>0</v>
      </c>
    </row>
    <row r="18" spans="1:17" s="102" customFormat="1" x14ac:dyDescent="0.25">
      <c r="A18" s="24"/>
      <c r="B18" s="24" t="s">
        <v>242</v>
      </c>
      <c r="C18" s="53"/>
      <c r="D18" s="53"/>
      <c r="E18" s="53">
        <f t="shared" si="0"/>
        <v>0</v>
      </c>
      <c r="F18" s="53"/>
      <c r="G18" s="53">
        <f t="shared" si="1"/>
        <v>0</v>
      </c>
      <c r="H18" s="53"/>
      <c r="I18" s="53">
        <f t="shared" si="2"/>
        <v>0</v>
      </c>
      <c r="J18" s="53"/>
      <c r="K18" s="53">
        <f t="shared" si="3"/>
        <v>0</v>
      </c>
      <c r="L18" s="53"/>
      <c r="M18" s="53">
        <f t="shared" si="4"/>
        <v>0</v>
      </c>
      <c r="N18" s="53"/>
      <c r="O18" s="53">
        <f t="shared" si="5"/>
        <v>0</v>
      </c>
      <c r="Q18" s="103">
        <f t="shared" si="6"/>
        <v>0</v>
      </c>
    </row>
    <row r="19" spans="1:17" s="102" customFormat="1" x14ac:dyDescent="0.25">
      <c r="A19" s="24"/>
      <c r="B19" s="24" t="s">
        <v>220</v>
      </c>
      <c r="C19" s="53"/>
      <c r="D19" s="53"/>
      <c r="E19" s="53">
        <f t="shared" si="0"/>
        <v>0</v>
      </c>
      <c r="F19" s="53"/>
      <c r="G19" s="53">
        <f t="shared" si="1"/>
        <v>0</v>
      </c>
      <c r="H19" s="53"/>
      <c r="I19" s="53">
        <f t="shared" si="2"/>
        <v>0</v>
      </c>
      <c r="J19" s="53"/>
      <c r="K19" s="53">
        <f t="shared" si="3"/>
        <v>0</v>
      </c>
      <c r="L19" s="53"/>
      <c r="M19" s="53">
        <f t="shared" si="4"/>
        <v>0</v>
      </c>
      <c r="N19" s="53"/>
      <c r="O19" s="53">
        <f t="shared" si="5"/>
        <v>0</v>
      </c>
      <c r="Q19" s="103">
        <f t="shared" si="6"/>
        <v>0</v>
      </c>
    </row>
    <row r="20" spans="1:17" s="102" customFormat="1" x14ac:dyDescent="0.25">
      <c r="A20" s="24"/>
      <c r="B20" s="24" t="s">
        <v>221</v>
      </c>
      <c r="C20" s="53"/>
      <c r="D20" s="53"/>
      <c r="E20" s="53">
        <f t="shared" si="0"/>
        <v>0</v>
      </c>
      <c r="F20" s="53"/>
      <c r="G20" s="53">
        <f t="shared" si="1"/>
        <v>0</v>
      </c>
      <c r="H20" s="53"/>
      <c r="I20" s="53">
        <f t="shared" si="2"/>
        <v>0</v>
      </c>
      <c r="J20" s="53"/>
      <c r="K20" s="53">
        <f t="shared" si="3"/>
        <v>0</v>
      </c>
      <c r="L20" s="53"/>
      <c r="M20" s="53">
        <f t="shared" si="4"/>
        <v>0</v>
      </c>
      <c r="N20" s="53"/>
      <c r="O20" s="53">
        <f t="shared" si="5"/>
        <v>0</v>
      </c>
      <c r="Q20" s="103">
        <f t="shared" si="6"/>
        <v>0</v>
      </c>
    </row>
    <row r="21" spans="1:17" s="102" customFormat="1" ht="15.75" customHeight="1" x14ac:dyDescent="0.25">
      <c r="A21" s="24"/>
      <c r="B21" s="24" t="s">
        <v>29</v>
      </c>
      <c r="C21" s="53"/>
      <c r="D21" s="53"/>
      <c r="E21" s="53">
        <f t="shared" si="0"/>
        <v>0</v>
      </c>
      <c r="F21" s="53"/>
      <c r="G21" s="53">
        <f t="shared" si="1"/>
        <v>0</v>
      </c>
      <c r="H21" s="53"/>
      <c r="I21" s="53">
        <f t="shared" si="2"/>
        <v>0</v>
      </c>
      <c r="J21" s="53"/>
      <c r="K21" s="53">
        <f t="shared" si="3"/>
        <v>0</v>
      </c>
      <c r="L21" s="53"/>
      <c r="M21" s="53">
        <f t="shared" si="4"/>
        <v>0</v>
      </c>
      <c r="N21" s="53"/>
      <c r="O21" s="53">
        <f t="shared" si="5"/>
        <v>0</v>
      </c>
      <c r="Q21" s="103">
        <f t="shared" si="6"/>
        <v>0</v>
      </c>
    </row>
    <row r="22" spans="1:17" s="102" customFormat="1" ht="15.75" customHeight="1" x14ac:dyDescent="0.25">
      <c r="A22" s="24"/>
      <c r="B22" s="24" t="s">
        <v>222</v>
      </c>
      <c r="C22" s="53"/>
      <c r="D22" s="53"/>
      <c r="E22" s="53">
        <f t="shared" si="0"/>
        <v>0</v>
      </c>
      <c r="F22" s="53"/>
      <c r="G22" s="53">
        <f t="shared" si="1"/>
        <v>0</v>
      </c>
      <c r="H22" s="53"/>
      <c r="I22" s="53">
        <f t="shared" si="2"/>
        <v>0</v>
      </c>
      <c r="J22" s="53"/>
      <c r="K22" s="53">
        <f t="shared" si="3"/>
        <v>0</v>
      </c>
      <c r="L22" s="53"/>
      <c r="M22" s="53">
        <f t="shared" si="4"/>
        <v>0</v>
      </c>
      <c r="N22" s="53"/>
      <c r="O22" s="53">
        <f t="shared" si="5"/>
        <v>0</v>
      </c>
      <c r="Q22" s="103">
        <f t="shared" si="6"/>
        <v>0</v>
      </c>
    </row>
    <row r="23" spans="1:17" s="102" customFormat="1" ht="15.75" customHeight="1" x14ac:dyDescent="0.25">
      <c r="A23" s="24"/>
      <c r="B23" s="24" t="s">
        <v>119</v>
      </c>
      <c r="C23" s="53"/>
      <c r="D23" s="53"/>
      <c r="E23" s="53">
        <f t="shared" si="0"/>
        <v>0</v>
      </c>
      <c r="F23" s="53"/>
      <c r="G23" s="53">
        <f t="shared" si="1"/>
        <v>0</v>
      </c>
      <c r="H23" s="53"/>
      <c r="I23" s="53">
        <f t="shared" si="2"/>
        <v>0</v>
      </c>
      <c r="J23" s="53"/>
      <c r="K23" s="53">
        <f t="shared" si="3"/>
        <v>0</v>
      </c>
      <c r="L23" s="53"/>
      <c r="M23" s="53">
        <f t="shared" si="4"/>
        <v>0</v>
      </c>
      <c r="N23" s="53"/>
      <c r="O23" s="53">
        <f t="shared" si="5"/>
        <v>0</v>
      </c>
      <c r="Q23" s="103">
        <f t="shared" si="6"/>
        <v>0</v>
      </c>
    </row>
    <row r="24" spans="1:17" s="102" customFormat="1" ht="15.75" customHeight="1" x14ac:dyDescent="0.25">
      <c r="A24" s="24"/>
      <c r="B24" s="24" t="s">
        <v>223</v>
      </c>
      <c r="C24" s="53"/>
      <c r="D24" s="53"/>
      <c r="E24" s="53">
        <f t="shared" si="0"/>
        <v>0</v>
      </c>
      <c r="F24" s="53"/>
      <c r="G24" s="53">
        <f t="shared" si="1"/>
        <v>0</v>
      </c>
      <c r="H24" s="53"/>
      <c r="I24" s="53">
        <f t="shared" si="2"/>
        <v>0</v>
      </c>
      <c r="J24" s="53"/>
      <c r="K24" s="53">
        <f t="shared" si="3"/>
        <v>0</v>
      </c>
      <c r="L24" s="53"/>
      <c r="M24" s="53">
        <f t="shared" si="4"/>
        <v>0</v>
      </c>
      <c r="N24" s="53"/>
      <c r="O24" s="53">
        <f t="shared" si="5"/>
        <v>0</v>
      </c>
      <c r="Q24" s="103">
        <f t="shared" si="6"/>
        <v>0</v>
      </c>
    </row>
    <row r="25" spans="1:17" s="102" customFormat="1" ht="15.75" customHeight="1" x14ac:dyDescent="0.25">
      <c r="A25" s="24"/>
      <c r="B25" s="24" t="s">
        <v>224</v>
      </c>
      <c r="C25" s="53"/>
      <c r="D25" s="53"/>
      <c r="E25" s="53">
        <f t="shared" si="0"/>
        <v>0</v>
      </c>
      <c r="F25" s="53"/>
      <c r="G25" s="53">
        <f t="shared" si="1"/>
        <v>0</v>
      </c>
      <c r="H25" s="53"/>
      <c r="I25" s="53">
        <f t="shared" si="2"/>
        <v>0</v>
      </c>
      <c r="J25" s="53"/>
      <c r="K25" s="53">
        <f t="shared" si="3"/>
        <v>0</v>
      </c>
      <c r="L25" s="53"/>
      <c r="M25" s="53">
        <f t="shared" si="4"/>
        <v>0</v>
      </c>
      <c r="N25" s="53"/>
      <c r="O25" s="53">
        <f t="shared" si="5"/>
        <v>0</v>
      </c>
      <c r="Q25" s="103">
        <f t="shared" si="6"/>
        <v>0</v>
      </c>
    </row>
    <row r="26" spans="1:17" s="102" customFormat="1" ht="15.75" customHeight="1" x14ac:dyDescent="0.25">
      <c r="A26" s="24"/>
      <c r="B26" s="24" t="s">
        <v>243</v>
      </c>
      <c r="C26" s="53"/>
      <c r="D26" s="53"/>
      <c r="E26" s="53">
        <f t="shared" si="0"/>
        <v>0</v>
      </c>
      <c r="F26" s="53"/>
      <c r="G26" s="53">
        <f t="shared" si="1"/>
        <v>0</v>
      </c>
      <c r="H26" s="53"/>
      <c r="I26" s="53">
        <f t="shared" si="2"/>
        <v>0</v>
      </c>
      <c r="J26" s="53"/>
      <c r="K26" s="53">
        <f t="shared" si="3"/>
        <v>0</v>
      </c>
      <c r="L26" s="53"/>
      <c r="M26" s="53">
        <f t="shared" si="4"/>
        <v>0</v>
      </c>
      <c r="N26" s="53"/>
      <c r="O26" s="53">
        <f t="shared" si="5"/>
        <v>0</v>
      </c>
      <c r="Q26" s="103">
        <f t="shared" si="6"/>
        <v>0</v>
      </c>
    </row>
    <row r="27" spans="1:17" s="102" customFormat="1" ht="15.75" customHeight="1" x14ac:dyDescent="0.25">
      <c r="A27" s="24"/>
      <c r="B27" s="24" t="s">
        <v>244</v>
      </c>
      <c r="C27" s="53"/>
      <c r="D27" s="53"/>
      <c r="E27" s="53">
        <f t="shared" si="0"/>
        <v>0</v>
      </c>
      <c r="F27" s="53"/>
      <c r="G27" s="53">
        <f t="shared" si="1"/>
        <v>0</v>
      </c>
      <c r="H27" s="53"/>
      <c r="I27" s="53">
        <f t="shared" si="2"/>
        <v>0</v>
      </c>
      <c r="J27" s="53"/>
      <c r="K27" s="53">
        <f t="shared" si="3"/>
        <v>0</v>
      </c>
      <c r="L27" s="53"/>
      <c r="M27" s="53">
        <f t="shared" si="4"/>
        <v>0</v>
      </c>
      <c r="N27" s="53"/>
      <c r="O27" s="53">
        <f t="shared" si="5"/>
        <v>0</v>
      </c>
      <c r="Q27" s="103">
        <f t="shared" si="6"/>
        <v>0</v>
      </c>
    </row>
    <row r="28" spans="1:17" s="102" customFormat="1" ht="15.75" customHeight="1" x14ac:dyDescent="0.25">
      <c r="A28" s="24"/>
      <c r="B28" s="24" t="s">
        <v>225</v>
      </c>
      <c r="C28" s="53"/>
      <c r="D28" s="53"/>
      <c r="E28" s="53">
        <f t="shared" si="0"/>
        <v>0</v>
      </c>
      <c r="F28" s="53"/>
      <c r="G28" s="53">
        <f t="shared" si="1"/>
        <v>0</v>
      </c>
      <c r="H28" s="53"/>
      <c r="I28" s="53">
        <f t="shared" si="2"/>
        <v>0</v>
      </c>
      <c r="J28" s="53"/>
      <c r="K28" s="53">
        <f t="shared" si="3"/>
        <v>0</v>
      </c>
      <c r="L28" s="53"/>
      <c r="M28" s="53">
        <f t="shared" si="4"/>
        <v>0</v>
      </c>
      <c r="N28" s="53"/>
      <c r="O28" s="53">
        <f t="shared" si="5"/>
        <v>0</v>
      </c>
      <c r="Q28" s="103">
        <f t="shared" si="6"/>
        <v>0</v>
      </c>
    </row>
    <row r="29" spans="1:17" s="102" customFormat="1" ht="15.75" customHeight="1" x14ac:dyDescent="0.25">
      <c r="A29" s="24"/>
      <c r="B29" s="24" t="s">
        <v>245</v>
      </c>
      <c r="C29" s="53"/>
      <c r="D29" s="53"/>
      <c r="E29" s="53">
        <f t="shared" si="0"/>
        <v>0</v>
      </c>
      <c r="F29" s="53"/>
      <c r="G29" s="53">
        <f t="shared" si="1"/>
        <v>0</v>
      </c>
      <c r="H29" s="53"/>
      <c r="I29" s="53">
        <f t="shared" si="2"/>
        <v>0</v>
      </c>
      <c r="J29" s="53"/>
      <c r="K29" s="53">
        <f t="shared" si="3"/>
        <v>0</v>
      </c>
      <c r="L29" s="53"/>
      <c r="M29" s="53">
        <f t="shared" si="4"/>
        <v>0</v>
      </c>
      <c r="N29" s="53"/>
      <c r="O29" s="53">
        <f t="shared" si="5"/>
        <v>0</v>
      </c>
      <c r="Q29" s="103">
        <f t="shared" si="6"/>
        <v>0</v>
      </c>
    </row>
    <row r="30" spans="1:17" s="102" customFormat="1" ht="15.75" customHeight="1" x14ac:dyDescent="0.25">
      <c r="A30" s="24"/>
      <c r="B30" s="24" t="s">
        <v>226</v>
      </c>
      <c r="C30" s="53"/>
      <c r="D30" s="53"/>
      <c r="E30" s="53">
        <f t="shared" si="0"/>
        <v>0</v>
      </c>
      <c r="F30" s="53"/>
      <c r="G30" s="53">
        <f t="shared" si="1"/>
        <v>0</v>
      </c>
      <c r="H30" s="53"/>
      <c r="I30" s="53">
        <f t="shared" si="2"/>
        <v>0</v>
      </c>
      <c r="J30" s="53"/>
      <c r="K30" s="53">
        <f t="shared" si="3"/>
        <v>0</v>
      </c>
      <c r="L30" s="53"/>
      <c r="M30" s="53">
        <f t="shared" si="4"/>
        <v>0</v>
      </c>
      <c r="N30" s="53"/>
      <c r="O30" s="53">
        <f t="shared" si="5"/>
        <v>0</v>
      </c>
      <c r="Q30" s="103">
        <f t="shared" si="6"/>
        <v>0</v>
      </c>
    </row>
    <row r="31" spans="1:17" s="102" customFormat="1" ht="15.75" customHeight="1" x14ac:dyDescent="0.25">
      <c r="A31" s="24"/>
      <c r="B31" s="24" t="s">
        <v>207</v>
      </c>
      <c r="C31" s="53"/>
      <c r="D31" s="53"/>
      <c r="E31" s="53">
        <f t="shared" si="0"/>
        <v>0</v>
      </c>
      <c r="F31" s="53"/>
      <c r="G31" s="53">
        <f t="shared" si="1"/>
        <v>0</v>
      </c>
      <c r="H31" s="53"/>
      <c r="I31" s="53">
        <f t="shared" si="2"/>
        <v>0</v>
      </c>
      <c r="J31" s="53"/>
      <c r="K31" s="53">
        <f t="shared" si="3"/>
        <v>0</v>
      </c>
      <c r="L31" s="53"/>
      <c r="M31" s="53">
        <f t="shared" si="4"/>
        <v>0</v>
      </c>
      <c r="N31" s="53"/>
      <c r="O31" s="53">
        <f t="shared" si="5"/>
        <v>0</v>
      </c>
      <c r="Q31" s="103">
        <f t="shared" si="6"/>
        <v>0</v>
      </c>
    </row>
    <row r="32" spans="1:17" s="102" customFormat="1" ht="15.75" customHeight="1" x14ac:dyDescent="0.25">
      <c r="A32" s="24"/>
      <c r="B32" s="24" t="s">
        <v>246</v>
      </c>
      <c r="C32" s="53"/>
      <c r="D32" s="53"/>
      <c r="E32" s="53">
        <f t="shared" si="0"/>
        <v>0</v>
      </c>
      <c r="F32" s="53"/>
      <c r="G32" s="53">
        <f t="shared" si="1"/>
        <v>0</v>
      </c>
      <c r="H32" s="53"/>
      <c r="I32" s="53">
        <f t="shared" si="2"/>
        <v>0</v>
      </c>
      <c r="J32" s="53"/>
      <c r="K32" s="53">
        <f t="shared" si="3"/>
        <v>0</v>
      </c>
      <c r="L32" s="53"/>
      <c r="M32" s="53">
        <f t="shared" si="4"/>
        <v>0</v>
      </c>
      <c r="N32" s="53"/>
      <c r="O32" s="53">
        <f t="shared" si="5"/>
        <v>0</v>
      </c>
      <c r="Q32" s="103">
        <f t="shared" si="6"/>
        <v>0</v>
      </c>
    </row>
    <row r="33" spans="1:18" s="102" customFormat="1" ht="15.75" customHeight="1" x14ac:dyDescent="0.25">
      <c r="A33" s="24"/>
      <c r="B33" s="24" t="s">
        <v>49</v>
      </c>
      <c r="C33" s="53"/>
      <c r="D33" s="53"/>
      <c r="E33" s="53">
        <f t="shared" si="0"/>
        <v>0</v>
      </c>
      <c r="F33" s="53"/>
      <c r="G33" s="53">
        <f t="shared" si="1"/>
        <v>0</v>
      </c>
      <c r="H33" s="53"/>
      <c r="I33" s="53">
        <f t="shared" si="2"/>
        <v>0</v>
      </c>
      <c r="J33" s="53"/>
      <c r="K33" s="53">
        <f t="shared" si="3"/>
        <v>0</v>
      </c>
      <c r="L33" s="53"/>
      <c r="M33" s="53">
        <f t="shared" si="4"/>
        <v>0</v>
      </c>
      <c r="N33" s="53"/>
      <c r="O33" s="53">
        <f t="shared" si="5"/>
        <v>0</v>
      </c>
      <c r="Q33" s="103">
        <f t="shared" si="6"/>
        <v>0</v>
      </c>
    </row>
    <row r="34" spans="1:18" s="102" customFormat="1" ht="15.75" customHeight="1" x14ac:dyDescent="0.25">
      <c r="A34" s="24"/>
      <c r="B34" s="24" t="s">
        <v>227</v>
      </c>
      <c r="C34" s="53"/>
      <c r="D34" s="53"/>
      <c r="E34" s="53">
        <f t="shared" ref="E34:E49" si="7">C34+D34</f>
        <v>0</v>
      </c>
      <c r="F34" s="53"/>
      <c r="G34" s="53">
        <f t="shared" ref="G34:G49" si="8">E34+F34</f>
        <v>0</v>
      </c>
      <c r="H34" s="53"/>
      <c r="I34" s="53">
        <f t="shared" ref="I34:I49" si="9">G34+H34</f>
        <v>0</v>
      </c>
      <c r="J34" s="53"/>
      <c r="K34" s="53">
        <f t="shared" ref="K34:K49" si="10">I34+J34</f>
        <v>0</v>
      </c>
      <c r="L34" s="53"/>
      <c r="M34" s="53">
        <f t="shared" ref="M34:M49" si="11">K34+L34</f>
        <v>0</v>
      </c>
      <c r="N34" s="53"/>
      <c r="O34" s="53">
        <f t="shared" ref="O34:O49" si="12">M34+N34</f>
        <v>0</v>
      </c>
      <c r="Q34" s="103">
        <f t="shared" si="6"/>
        <v>0</v>
      </c>
    </row>
    <row r="35" spans="1:18" s="102" customFormat="1" ht="15.75" customHeight="1" x14ac:dyDescent="0.25">
      <c r="A35" s="24"/>
      <c r="B35" s="24" t="s">
        <v>198</v>
      </c>
      <c r="C35" s="53"/>
      <c r="D35" s="53"/>
      <c r="E35" s="53">
        <f t="shared" si="7"/>
        <v>0</v>
      </c>
      <c r="F35" s="53"/>
      <c r="G35" s="53">
        <f t="shared" si="8"/>
        <v>0</v>
      </c>
      <c r="H35" s="53"/>
      <c r="I35" s="53">
        <f t="shared" si="9"/>
        <v>0</v>
      </c>
      <c r="J35" s="53"/>
      <c r="K35" s="53">
        <f t="shared" si="10"/>
        <v>0</v>
      </c>
      <c r="L35" s="53"/>
      <c r="M35" s="53">
        <f t="shared" si="11"/>
        <v>0</v>
      </c>
      <c r="N35" s="53"/>
      <c r="O35" s="53">
        <f t="shared" si="12"/>
        <v>0</v>
      </c>
      <c r="Q35" s="103">
        <f t="shared" si="6"/>
        <v>0</v>
      </c>
    </row>
    <row r="36" spans="1:18" s="102" customFormat="1" ht="15.75" customHeight="1" x14ac:dyDescent="0.25">
      <c r="A36" s="24"/>
      <c r="B36" s="24" t="s">
        <v>210</v>
      </c>
      <c r="C36" s="53"/>
      <c r="D36" s="53"/>
      <c r="E36" s="53">
        <f t="shared" si="7"/>
        <v>0</v>
      </c>
      <c r="F36" s="53"/>
      <c r="G36" s="53">
        <f t="shared" si="8"/>
        <v>0</v>
      </c>
      <c r="H36" s="53"/>
      <c r="I36" s="53">
        <f t="shared" si="9"/>
        <v>0</v>
      </c>
      <c r="J36" s="53"/>
      <c r="K36" s="53">
        <f t="shared" si="10"/>
        <v>0</v>
      </c>
      <c r="L36" s="53"/>
      <c r="M36" s="53">
        <f t="shared" si="11"/>
        <v>0</v>
      </c>
      <c r="N36" s="53"/>
      <c r="O36" s="53">
        <f t="shared" si="12"/>
        <v>0</v>
      </c>
      <c r="Q36" s="103">
        <f t="shared" si="6"/>
        <v>0</v>
      </c>
    </row>
    <row r="37" spans="1:18" s="102" customFormat="1" ht="15.75" customHeight="1" x14ac:dyDescent="0.25">
      <c r="A37" s="24"/>
      <c r="B37" s="24" t="s">
        <v>247</v>
      </c>
      <c r="C37" s="53"/>
      <c r="D37" s="53"/>
      <c r="E37" s="53">
        <f t="shared" si="7"/>
        <v>0</v>
      </c>
      <c r="F37" s="53"/>
      <c r="G37" s="53">
        <f t="shared" si="8"/>
        <v>0</v>
      </c>
      <c r="H37" s="53"/>
      <c r="I37" s="53">
        <f t="shared" si="9"/>
        <v>0</v>
      </c>
      <c r="J37" s="53"/>
      <c r="K37" s="53">
        <f t="shared" si="10"/>
        <v>0</v>
      </c>
      <c r="L37" s="53"/>
      <c r="M37" s="53">
        <f t="shared" si="11"/>
        <v>0</v>
      </c>
      <c r="N37" s="53"/>
      <c r="O37" s="53">
        <f t="shared" si="12"/>
        <v>0</v>
      </c>
      <c r="Q37" s="103">
        <f t="shared" si="6"/>
        <v>0</v>
      </c>
    </row>
    <row r="38" spans="1:18" s="102" customFormat="1" ht="15.75" customHeight="1" x14ac:dyDescent="0.25">
      <c r="A38" s="24"/>
      <c r="B38" s="24" t="s">
        <v>228</v>
      </c>
      <c r="C38" s="53"/>
      <c r="D38" s="53"/>
      <c r="E38" s="53">
        <f t="shared" si="7"/>
        <v>0</v>
      </c>
      <c r="F38" s="53"/>
      <c r="G38" s="53">
        <f t="shared" si="8"/>
        <v>0</v>
      </c>
      <c r="H38" s="53"/>
      <c r="I38" s="53">
        <f t="shared" si="9"/>
        <v>0</v>
      </c>
      <c r="J38" s="53"/>
      <c r="K38" s="53">
        <f t="shared" si="10"/>
        <v>0</v>
      </c>
      <c r="L38" s="53"/>
      <c r="M38" s="53">
        <f t="shared" si="11"/>
        <v>0</v>
      </c>
      <c r="N38" s="53"/>
      <c r="O38" s="53">
        <f t="shared" si="12"/>
        <v>0</v>
      </c>
      <c r="Q38" s="103">
        <f t="shared" si="6"/>
        <v>0</v>
      </c>
    </row>
    <row r="39" spans="1:18" s="102" customFormat="1" ht="15.75" customHeight="1" x14ac:dyDescent="0.25">
      <c r="A39" s="24"/>
      <c r="B39" s="24" t="s">
        <v>229</v>
      </c>
      <c r="C39" s="53"/>
      <c r="D39" s="53"/>
      <c r="E39" s="53">
        <f t="shared" si="7"/>
        <v>0</v>
      </c>
      <c r="F39" s="53"/>
      <c r="G39" s="53">
        <f t="shared" si="8"/>
        <v>0</v>
      </c>
      <c r="H39" s="53"/>
      <c r="I39" s="53">
        <f t="shared" si="9"/>
        <v>0</v>
      </c>
      <c r="J39" s="53"/>
      <c r="K39" s="53">
        <f t="shared" si="10"/>
        <v>0</v>
      </c>
      <c r="L39" s="53"/>
      <c r="M39" s="53">
        <f t="shared" si="11"/>
        <v>0</v>
      </c>
      <c r="N39" s="53"/>
      <c r="O39" s="53">
        <f t="shared" si="12"/>
        <v>0</v>
      </c>
      <c r="Q39" s="103">
        <f t="shared" si="6"/>
        <v>0</v>
      </c>
    </row>
    <row r="40" spans="1:18" s="102" customFormat="1" ht="15.75" customHeight="1" x14ac:dyDescent="0.25">
      <c r="A40" s="24"/>
      <c r="B40" s="24" t="s">
        <v>74</v>
      </c>
      <c r="C40" s="53"/>
      <c r="D40" s="53"/>
      <c r="E40" s="53">
        <f t="shared" si="7"/>
        <v>0</v>
      </c>
      <c r="F40" s="53"/>
      <c r="G40" s="53">
        <f t="shared" si="8"/>
        <v>0</v>
      </c>
      <c r="H40" s="53"/>
      <c r="I40" s="53">
        <f t="shared" si="9"/>
        <v>0</v>
      </c>
      <c r="J40" s="53"/>
      <c r="K40" s="53">
        <f t="shared" si="10"/>
        <v>0</v>
      </c>
      <c r="L40" s="53"/>
      <c r="M40" s="53">
        <f t="shared" si="11"/>
        <v>0</v>
      </c>
      <c r="N40" s="53"/>
      <c r="O40" s="53">
        <f t="shared" si="12"/>
        <v>0</v>
      </c>
      <c r="Q40" s="103">
        <f t="shared" si="6"/>
        <v>0</v>
      </c>
      <c r="R40" s="104"/>
    </row>
    <row r="41" spans="1:18" s="102" customFormat="1" ht="15.75" customHeight="1" x14ac:dyDescent="0.25">
      <c r="A41" s="24"/>
      <c r="B41" s="24" t="s">
        <v>248</v>
      </c>
      <c r="C41" s="53"/>
      <c r="D41" s="53"/>
      <c r="E41" s="53">
        <f t="shared" si="7"/>
        <v>0</v>
      </c>
      <c r="F41" s="53"/>
      <c r="G41" s="53">
        <f t="shared" si="8"/>
        <v>0</v>
      </c>
      <c r="H41" s="53"/>
      <c r="I41" s="53">
        <f t="shared" si="9"/>
        <v>0</v>
      </c>
      <c r="J41" s="53"/>
      <c r="K41" s="53">
        <f t="shared" si="10"/>
        <v>0</v>
      </c>
      <c r="L41" s="53"/>
      <c r="M41" s="53">
        <f t="shared" si="11"/>
        <v>0</v>
      </c>
      <c r="N41" s="53"/>
      <c r="O41" s="53">
        <f t="shared" si="12"/>
        <v>0</v>
      </c>
      <c r="Q41" s="103">
        <f t="shared" si="6"/>
        <v>0</v>
      </c>
    </row>
    <row r="42" spans="1:18" s="102" customFormat="1" ht="15.75" customHeight="1" x14ac:dyDescent="0.25">
      <c r="A42" s="24"/>
      <c r="B42" s="24" t="s">
        <v>93</v>
      </c>
      <c r="C42" s="53"/>
      <c r="D42" s="53"/>
      <c r="E42" s="53">
        <f t="shared" si="7"/>
        <v>0</v>
      </c>
      <c r="F42" s="53"/>
      <c r="G42" s="53">
        <f t="shared" si="8"/>
        <v>0</v>
      </c>
      <c r="H42" s="53"/>
      <c r="I42" s="53">
        <f t="shared" si="9"/>
        <v>0</v>
      </c>
      <c r="J42" s="53"/>
      <c r="K42" s="53">
        <f t="shared" si="10"/>
        <v>0</v>
      </c>
      <c r="L42" s="53"/>
      <c r="M42" s="53">
        <f t="shared" si="11"/>
        <v>0</v>
      </c>
      <c r="N42" s="53"/>
      <c r="O42" s="53">
        <f t="shared" si="12"/>
        <v>0</v>
      </c>
      <c r="Q42" s="103">
        <f t="shared" si="6"/>
        <v>0</v>
      </c>
    </row>
    <row r="43" spans="1:18" s="102" customFormat="1" ht="15.75" customHeight="1" x14ac:dyDescent="0.25">
      <c r="A43" s="24"/>
      <c r="B43" s="24" t="s">
        <v>249</v>
      </c>
      <c r="C43" s="53"/>
      <c r="D43" s="53"/>
      <c r="E43" s="53">
        <f t="shared" si="7"/>
        <v>0</v>
      </c>
      <c r="F43" s="53"/>
      <c r="G43" s="53">
        <f t="shared" si="8"/>
        <v>0</v>
      </c>
      <c r="H43" s="53"/>
      <c r="I43" s="53">
        <f t="shared" si="9"/>
        <v>0</v>
      </c>
      <c r="J43" s="53"/>
      <c r="K43" s="53">
        <f t="shared" si="10"/>
        <v>0</v>
      </c>
      <c r="L43" s="53"/>
      <c r="M43" s="53">
        <f t="shared" si="11"/>
        <v>0</v>
      </c>
      <c r="N43" s="53"/>
      <c r="O43" s="53">
        <f t="shared" si="12"/>
        <v>0</v>
      </c>
      <c r="Q43" s="103">
        <f t="shared" si="6"/>
        <v>0</v>
      </c>
    </row>
    <row r="44" spans="1:18" s="102" customFormat="1" ht="15.75" customHeight="1" x14ac:dyDescent="0.25">
      <c r="A44" s="24"/>
      <c r="B44" s="24" t="s">
        <v>250</v>
      </c>
      <c r="C44" s="53"/>
      <c r="D44" s="53"/>
      <c r="E44" s="53">
        <f t="shared" si="7"/>
        <v>0</v>
      </c>
      <c r="F44" s="53"/>
      <c r="G44" s="53">
        <f t="shared" si="8"/>
        <v>0</v>
      </c>
      <c r="H44" s="53"/>
      <c r="I44" s="53">
        <f t="shared" si="9"/>
        <v>0</v>
      </c>
      <c r="J44" s="53"/>
      <c r="K44" s="53">
        <f t="shared" si="10"/>
        <v>0</v>
      </c>
      <c r="L44" s="53"/>
      <c r="M44" s="53">
        <f t="shared" si="11"/>
        <v>0</v>
      </c>
      <c r="N44" s="53"/>
      <c r="O44" s="53">
        <f t="shared" si="12"/>
        <v>0</v>
      </c>
      <c r="Q44" s="103">
        <f t="shared" si="6"/>
        <v>0</v>
      </c>
    </row>
    <row r="45" spans="1:18" s="102" customFormat="1" ht="15.75" customHeight="1" x14ac:dyDescent="0.25">
      <c r="A45" s="24"/>
      <c r="B45" s="24" t="s">
        <v>251</v>
      </c>
      <c r="C45" s="53"/>
      <c r="D45" s="53"/>
      <c r="E45" s="53">
        <f t="shared" si="7"/>
        <v>0</v>
      </c>
      <c r="F45" s="53"/>
      <c r="G45" s="53">
        <f t="shared" si="8"/>
        <v>0</v>
      </c>
      <c r="H45" s="53"/>
      <c r="I45" s="53">
        <f t="shared" si="9"/>
        <v>0</v>
      </c>
      <c r="J45" s="53"/>
      <c r="K45" s="53">
        <f t="shared" si="10"/>
        <v>0</v>
      </c>
      <c r="L45" s="53"/>
      <c r="M45" s="53">
        <f t="shared" si="11"/>
        <v>0</v>
      </c>
      <c r="N45" s="53"/>
      <c r="O45" s="53">
        <f t="shared" si="12"/>
        <v>0</v>
      </c>
      <c r="Q45" s="103">
        <f t="shared" si="6"/>
        <v>0</v>
      </c>
    </row>
    <row r="46" spans="1:18" s="102" customFormat="1" ht="15.75" customHeight="1" x14ac:dyDescent="0.25">
      <c r="A46" s="24"/>
      <c r="B46" s="24" t="s">
        <v>252</v>
      </c>
      <c r="C46" s="53"/>
      <c r="D46" s="53"/>
      <c r="E46" s="53">
        <f t="shared" si="7"/>
        <v>0</v>
      </c>
      <c r="F46" s="53"/>
      <c r="G46" s="53">
        <f t="shared" si="8"/>
        <v>0</v>
      </c>
      <c r="H46" s="53"/>
      <c r="I46" s="53">
        <f t="shared" si="9"/>
        <v>0</v>
      </c>
      <c r="J46" s="53"/>
      <c r="K46" s="53">
        <f t="shared" si="10"/>
        <v>0</v>
      </c>
      <c r="L46" s="53"/>
      <c r="M46" s="53">
        <f t="shared" si="11"/>
        <v>0</v>
      </c>
      <c r="N46" s="53"/>
      <c r="O46" s="53">
        <f t="shared" si="12"/>
        <v>0</v>
      </c>
      <c r="Q46" s="103">
        <f t="shared" si="6"/>
        <v>0</v>
      </c>
    </row>
    <row r="47" spans="1:18" s="102" customFormat="1" ht="15.75" customHeight="1" x14ac:dyDescent="0.25">
      <c r="A47" s="24"/>
      <c r="B47" s="24" t="s">
        <v>253</v>
      </c>
      <c r="C47" s="53"/>
      <c r="D47" s="53"/>
      <c r="E47" s="53">
        <f t="shared" si="7"/>
        <v>0</v>
      </c>
      <c r="F47" s="53"/>
      <c r="G47" s="53">
        <f t="shared" si="8"/>
        <v>0</v>
      </c>
      <c r="H47" s="53"/>
      <c r="I47" s="53">
        <f t="shared" si="9"/>
        <v>0</v>
      </c>
      <c r="J47" s="53"/>
      <c r="K47" s="53">
        <f t="shared" si="10"/>
        <v>0</v>
      </c>
      <c r="L47" s="53"/>
      <c r="M47" s="53">
        <f t="shared" si="11"/>
        <v>0</v>
      </c>
      <c r="N47" s="53"/>
      <c r="O47" s="53">
        <f t="shared" si="12"/>
        <v>0</v>
      </c>
      <c r="Q47" s="103">
        <f t="shared" si="6"/>
        <v>0</v>
      </c>
    </row>
    <row r="48" spans="1:18" s="102" customFormat="1" ht="15.75" customHeight="1" x14ac:dyDescent="0.25">
      <c r="A48" s="24"/>
      <c r="B48" s="24" t="s">
        <v>254</v>
      </c>
      <c r="C48" s="53"/>
      <c r="D48" s="53"/>
      <c r="E48" s="53">
        <f t="shared" si="7"/>
        <v>0</v>
      </c>
      <c r="F48" s="53"/>
      <c r="G48" s="53">
        <f t="shared" si="8"/>
        <v>0</v>
      </c>
      <c r="H48" s="53"/>
      <c r="I48" s="53">
        <f t="shared" si="9"/>
        <v>0</v>
      </c>
      <c r="J48" s="53"/>
      <c r="K48" s="53">
        <f t="shared" si="10"/>
        <v>0</v>
      </c>
      <c r="L48" s="53"/>
      <c r="M48" s="53">
        <f t="shared" si="11"/>
        <v>0</v>
      </c>
      <c r="N48" s="53"/>
      <c r="O48" s="53">
        <f t="shared" si="12"/>
        <v>0</v>
      </c>
      <c r="Q48" s="103">
        <f t="shared" si="6"/>
        <v>0</v>
      </c>
    </row>
    <row r="49" spans="1:23" s="102" customFormat="1" ht="15.75" customHeight="1" x14ac:dyDescent="0.25">
      <c r="A49" s="24"/>
      <c r="B49" s="24" t="s">
        <v>255</v>
      </c>
      <c r="C49" s="53"/>
      <c r="D49" s="53"/>
      <c r="E49" s="53">
        <f t="shared" si="7"/>
        <v>0</v>
      </c>
      <c r="F49" s="53"/>
      <c r="G49" s="53">
        <f t="shared" si="8"/>
        <v>0</v>
      </c>
      <c r="H49" s="53"/>
      <c r="I49" s="53">
        <f t="shared" si="9"/>
        <v>0</v>
      </c>
      <c r="J49" s="53"/>
      <c r="K49" s="53">
        <f t="shared" si="10"/>
        <v>0</v>
      </c>
      <c r="L49" s="53"/>
      <c r="M49" s="53">
        <f t="shared" si="11"/>
        <v>0</v>
      </c>
      <c r="N49" s="53"/>
      <c r="O49" s="53">
        <f t="shared" si="12"/>
        <v>0</v>
      </c>
      <c r="Q49" s="103">
        <f t="shared" si="6"/>
        <v>0</v>
      </c>
    </row>
    <row r="50" spans="1:23" ht="15.75" customHeight="1" x14ac:dyDescent="0.25">
      <c r="C50" s="7"/>
      <c r="D50" s="7"/>
      <c r="E50" s="7"/>
      <c r="F50" s="7"/>
      <c r="H50" s="7"/>
      <c r="J50" s="7"/>
      <c r="K50" s="7"/>
      <c r="L50" s="7"/>
      <c r="M50" s="7"/>
      <c r="N50" s="7"/>
      <c r="O50" s="7"/>
    </row>
    <row r="51" spans="1:23" ht="15.75" customHeight="1" x14ac:dyDescent="0.25">
      <c r="A51" s="9"/>
      <c r="B51" s="72" t="s">
        <v>256</v>
      </c>
      <c r="C51" s="73">
        <f>SUM(C2:C50)</f>
        <v>0</v>
      </c>
      <c r="D51" s="73">
        <f>SUM(D2:D49)</f>
        <v>0</v>
      </c>
      <c r="E51" s="73">
        <f>SUM(E2:E49)</f>
        <v>0</v>
      </c>
      <c r="F51" s="73">
        <f>SUM(F2:F49)</f>
        <v>0</v>
      </c>
      <c r="G51" s="73">
        <f>SUM(G2:G49)</f>
        <v>0</v>
      </c>
      <c r="H51" s="73">
        <f>SUM(H2:H49)</f>
        <v>0</v>
      </c>
      <c r="I51" s="73">
        <f t="shared" ref="I51:O51" si="13">SUM(I2:I50)</f>
        <v>0</v>
      </c>
      <c r="J51" s="73">
        <f t="shared" si="13"/>
        <v>0</v>
      </c>
      <c r="K51" s="73">
        <f t="shared" si="13"/>
        <v>0</v>
      </c>
      <c r="L51" s="73">
        <f t="shared" si="13"/>
        <v>0</v>
      </c>
      <c r="M51" s="73">
        <f t="shared" si="13"/>
        <v>0</v>
      </c>
      <c r="N51" s="73">
        <f t="shared" si="13"/>
        <v>0</v>
      </c>
      <c r="O51" s="73">
        <f t="shared" si="13"/>
        <v>0</v>
      </c>
      <c r="W51" s="77">
        <f>M51-322352.28</f>
        <v>-322352.28000000003</v>
      </c>
    </row>
    <row r="52" spans="1:23" s="81" customFormat="1" ht="15.75" customHeight="1" x14ac:dyDescent="0.25">
      <c r="A52" s="9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W52" s="77"/>
    </row>
    <row r="53" spans="1:23" s="81" customFormat="1" ht="15.75" customHeight="1" x14ac:dyDescent="0.25">
      <c r="A53" s="9"/>
      <c r="B53" s="72"/>
      <c r="C53" s="73">
        <f>825000-C51</f>
        <v>825000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W53" s="77"/>
    </row>
    <row r="54" spans="1:23" s="81" customFormat="1" ht="15.75" customHeight="1" x14ac:dyDescent="0.25">
      <c r="A54" s="9"/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W54" s="77"/>
    </row>
    <row r="55" spans="1:23" s="87" customFormat="1" ht="15.75" customHeight="1" x14ac:dyDescent="0.25">
      <c r="A55" s="3"/>
      <c r="B55" s="82" t="s">
        <v>270</v>
      </c>
      <c r="C55" s="86">
        <v>5.5E-2</v>
      </c>
      <c r="D55" s="86"/>
      <c r="E55" s="86">
        <v>5.5E-2</v>
      </c>
      <c r="F55" s="86"/>
      <c r="G55" s="86">
        <v>5.5E-2</v>
      </c>
      <c r="H55" s="86"/>
      <c r="I55" s="86">
        <v>5.5E-2</v>
      </c>
      <c r="J55" s="86"/>
      <c r="K55" s="86">
        <v>5.5E-2</v>
      </c>
      <c r="L55" s="86"/>
      <c r="M55" s="86">
        <v>5.5E-2</v>
      </c>
      <c r="N55" s="86"/>
      <c r="O55" s="86">
        <v>5.5E-2</v>
      </c>
      <c r="Q55" s="86">
        <v>5.5E-2</v>
      </c>
    </row>
    <row r="56" spans="1:23" s="87" customFormat="1" ht="15.75" customHeight="1" x14ac:dyDescent="0.25">
      <c r="A56" s="3"/>
      <c r="B56" s="82" t="s">
        <v>271</v>
      </c>
      <c r="C56" s="88"/>
      <c r="D56" s="86"/>
      <c r="E56" s="88"/>
      <c r="F56" s="86"/>
      <c r="G56" s="88"/>
      <c r="H56" s="86"/>
      <c r="I56" s="88"/>
      <c r="J56" s="86"/>
      <c r="K56" s="88"/>
      <c r="L56" s="86"/>
      <c r="M56" s="88"/>
      <c r="N56" s="86"/>
      <c r="O56" s="88"/>
      <c r="Q56" s="88"/>
    </row>
    <row r="57" spans="1:23" s="84" customFormat="1" ht="15.75" customHeight="1" x14ac:dyDescent="0.25">
      <c r="A57" s="3"/>
      <c r="B57" s="82" t="s">
        <v>267</v>
      </c>
      <c r="C57" s="92">
        <f>PMT(C55/12,360,-C56)</f>
        <v>0</v>
      </c>
      <c r="D57" s="83"/>
      <c r="E57" s="92">
        <f>PMT(E55/12,360,-E56)</f>
        <v>0</v>
      </c>
      <c r="F57" s="83"/>
      <c r="G57" s="92">
        <f>PMT(G55/12,360,-G56)</f>
        <v>0</v>
      </c>
      <c r="H57" s="83"/>
      <c r="I57" s="92">
        <f>PMT(I55/12,360,-I56)</f>
        <v>0</v>
      </c>
      <c r="J57" s="83"/>
      <c r="K57" s="92">
        <f>PMT(K55/12,360,-K56)</f>
        <v>0</v>
      </c>
      <c r="L57" s="83"/>
      <c r="M57" s="92">
        <f>PMT(M55/12,360,-M56)</f>
        <v>0</v>
      </c>
      <c r="N57" s="83"/>
      <c r="O57" s="92">
        <f>PMT(O55/12,360,-O56)</f>
        <v>0</v>
      </c>
      <c r="Q57" s="92">
        <f>PMT(Q55/12,360,-Q56)</f>
        <v>0</v>
      </c>
      <c r="W57" s="85"/>
    </row>
    <row r="58" spans="1:23" s="84" customFormat="1" ht="15.75" customHeight="1" x14ac:dyDescent="0.25">
      <c r="A58" s="3"/>
      <c r="B58" s="82" t="s">
        <v>268</v>
      </c>
      <c r="C58" s="83">
        <f>400000*1.2/1200</f>
        <v>400</v>
      </c>
      <c r="D58" s="83"/>
      <c r="E58" s="83">
        <f>400000*1.2/1200</f>
        <v>400</v>
      </c>
      <c r="F58" s="83"/>
      <c r="G58" s="83">
        <f>400000*1.2/1200</f>
        <v>400</v>
      </c>
      <c r="H58" s="83"/>
      <c r="I58" s="83">
        <f>400000*1.2/1200</f>
        <v>400</v>
      </c>
      <c r="J58" s="83"/>
      <c r="K58" s="83">
        <f>400000*1.2/1200</f>
        <v>400</v>
      </c>
      <c r="L58" s="83"/>
      <c r="M58" s="83">
        <f>400000*1.2/1200</f>
        <v>400</v>
      </c>
      <c r="N58" s="83"/>
      <c r="O58" s="83">
        <f>400000*1.2/1200</f>
        <v>400</v>
      </c>
      <c r="Q58" s="83">
        <f>400000*1.2/1200</f>
        <v>400</v>
      </c>
      <c r="W58" s="85"/>
    </row>
    <row r="59" spans="1:23" s="84" customFormat="1" ht="15.75" customHeight="1" thickBot="1" x14ac:dyDescent="0.3">
      <c r="A59" s="3"/>
      <c r="B59" s="82" t="s">
        <v>269</v>
      </c>
      <c r="C59" s="89">
        <f>400000*0.25/1200</f>
        <v>83.333333333333329</v>
      </c>
      <c r="D59" s="83"/>
      <c r="E59" s="89">
        <f>400000*0.25/1200</f>
        <v>83.333333333333329</v>
      </c>
      <c r="F59" s="83"/>
      <c r="G59" s="89">
        <f>400000*0.25/1200</f>
        <v>83.333333333333329</v>
      </c>
      <c r="H59" s="83"/>
      <c r="I59" s="89">
        <f>400000*0.25/1200</f>
        <v>83.333333333333329</v>
      </c>
      <c r="J59" s="83"/>
      <c r="K59" s="89">
        <f>400000*0.25/1200</f>
        <v>83.333333333333329</v>
      </c>
      <c r="L59" s="83"/>
      <c r="M59" s="89">
        <f>400000*0.25/1200</f>
        <v>83.333333333333329</v>
      </c>
      <c r="N59" s="83"/>
      <c r="O59" s="89">
        <f>400000*0.25/1200</f>
        <v>83.333333333333329</v>
      </c>
      <c r="Q59" s="89">
        <f>400000*0.25/1200</f>
        <v>83.333333333333329</v>
      </c>
      <c r="W59" s="85"/>
    </row>
    <row r="60" spans="1:23" s="84" customFormat="1" ht="15.75" customHeight="1" thickTop="1" x14ac:dyDescent="0.25">
      <c r="A60" s="3"/>
      <c r="B60" s="90" t="s">
        <v>35</v>
      </c>
      <c r="C60" s="21">
        <f>SUBTOTAL(9,C57:C59)</f>
        <v>483.33333333333331</v>
      </c>
      <c r="D60" s="21"/>
      <c r="E60" s="21">
        <f>SUBTOTAL(9,E57:E59)</f>
        <v>483.33333333333331</v>
      </c>
      <c r="F60" s="21"/>
      <c r="G60" s="21">
        <f>SUBTOTAL(9,G57:G59)</f>
        <v>483.33333333333331</v>
      </c>
      <c r="H60" s="21"/>
      <c r="I60" s="21">
        <f>SUBTOTAL(9,I57:I59)</f>
        <v>483.33333333333331</v>
      </c>
      <c r="J60" s="21"/>
      <c r="K60" s="21">
        <f>SUBTOTAL(9,K57:K59)</f>
        <v>483.33333333333331</v>
      </c>
      <c r="L60" s="21"/>
      <c r="M60" s="21">
        <f>SUBTOTAL(9,M57:M59)</f>
        <v>483.33333333333331</v>
      </c>
      <c r="N60" s="21"/>
      <c r="O60" s="21">
        <f>SUBTOTAL(9,O57:O59)</f>
        <v>483.33333333333331</v>
      </c>
      <c r="P60" s="91"/>
      <c r="Q60" s="21">
        <f>SUBTOTAL(9,Q57:Q59)</f>
        <v>483.33333333333331</v>
      </c>
      <c r="W60" s="85"/>
    </row>
    <row r="61" spans="1:23" s="81" customFormat="1" ht="15.75" customHeight="1" x14ac:dyDescent="0.25">
      <c r="A61" s="9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W61" s="77"/>
    </row>
    <row r="62" spans="1:23" s="81" customFormat="1" ht="15.75" customHeight="1" x14ac:dyDescent="0.25">
      <c r="A62" s="9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W62" s="77"/>
    </row>
    <row r="63" spans="1:23" ht="15.75" customHeight="1" x14ac:dyDescent="0.25">
      <c r="C63" s="7"/>
      <c r="D63" s="7"/>
      <c r="E63" s="7"/>
      <c r="F63" s="7"/>
      <c r="H63" s="7"/>
      <c r="J63" s="7"/>
      <c r="K63" s="7"/>
    </row>
    <row r="64" spans="1:23" ht="15.75" customHeight="1" x14ac:dyDescent="0.25">
      <c r="C64" s="7"/>
      <c r="D64" s="7"/>
      <c r="E64" s="7"/>
      <c r="F64" s="7"/>
      <c r="H64" s="7"/>
      <c r="J64" s="7"/>
      <c r="K64" s="7"/>
      <c r="L64" s="7"/>
      <c r="N64" s="7"/>
    </row>
    <row r="65" spans="2:17" ht="15.75" customHeight="1" x14ac:dyDescent="0.25">
      <c r="C65" s="7"/>
      <c r="D65" s="7"/>
      <c r="E65" s="7"/>
      <c r="F65" s="7"/>
      <c r="H65" s="7"/>
      <c r="J65" s="7"/>
      <c r="K65" s="7"/>
    </row>
    <row r="66" spans="2:17" ht="15.75" customHeight="1" x14ac:dyDescent="0.25">
      <c r="B66" s="78"/>
      <c r="C66" s="7"/>
      <c r="D66" s="7"/>
      <c r="E66" s="7"/>
      <c r="F66" s="7"/>
      <c r="H66" s="7"/>
      <c r="J66" s="7"/>
      <c r="K66" s="7"/>
    </row>
    <row r="67" spans="2:17" ht="15.75" customHeight="1" x14ac:dyDescent="0.25">
      <c r="C67" s="7"/>
      <c r="D67" s="7"/>
      <c r="E67" s="7"/>
      <c r="F67" s="7"/>
      <c r="H67" s="7"/>
      <c r="J67" s="7"/>
      <c r="K67" s="7"/>
    </row>
    <row r="68" spans="2:17" ht="15.75" customHeight="1" x14ac:dyDescent="0.25">
      <c r="C68" s="7"/>
      <c r="D68" s="7"/>
      <c r="E68" s="7"/>
      <c r="F68" s="7"/>
      <c r="H68" s="7"/>
      <c r="J68" s="7"/>
      <c r="K68" s="7"/>
    </row>
    <row r="69" spans="2:17" ht="15.75" customHeight="1" x14ac:dyDescent="0.25">
      <c r="B69" s="82"/>
      <c r="C69" s="7"/>
      <c r="D69" s="7"/>
      <c r="E69" s="7"/>
      <c r="F69" s="7"/>
      <c r="H69" s="7"/>
      <c r="J69" s="7"/>
      <c r="K69" s="7"/>
      <c r="Q69" s="86"/>
    </row>
    <row r="70" spans="2:17" ht="15.75" customHeight="1" x14ac:dyDescent="0.25">
      <c r="B70" s="82"/>
      <c r="C70" s="7"/>
      <c r="D70" s="7"/>
      <c r="E70" s="7"/>
      <c r="F70" s="7"/>
      <c r="H70" s="7"/>
      <c r="J70" s="7"/>
      <c r="K70" s="7"/>
      <c r="Q70" s="88"/>
    </row>
    <row r="71" spans="2:17" ht="15.75" customHeight="1" x14ac:dyDescent="0.25">
      <c r="B71" s="82"/>
      <c r="C71" s="7"/>
      <c r="D71" s="7"/>
      <c r="E71" s="7"/>
      <c r="F71" s="7"/>
      <c r="H71" s="7"/>
      <c r="J71" s="7"/>
      <c r="K71" s="7"/>
      <c r="Q71" s="92"/>
    </row>
    <row r="72" spans="2:17" ht="15.75" customHeight="1" x14ac:dyDescent="0.25">
      <c r="B72" s="82"/>
      <c r="C72" s="7"/>
      <c r="D72" s="7"/>
      <c r="E72" s="7"/>
      <c r="F72" s="7"/>
      <c r="H72" s="7"/>
      <c r="J72" s="7"/>
      <c r="K72" s="7"/>
      <c r="Q72" s="83"/>
    </row>
    <row r="73" spans="2:17" ht="15.75" customHeight="1" thickBot="1" x14ac:dyDescent="0.3">
      <c r="B73" s="82"/>
      <c r="C73" s="7"/>
      <c r="D73" s="7"/>
      <c r="E73" s="7"/>
      <c r="F73" s="7"/>
      <c r="H73" s="7"/>
      <c r="J73" s="7"/>
      <c r="K73" s="7"/>
      <c r="Q73" s="89"/>
    </row>
    <row r="74" spans="2:17" ht="15.75" customHeight="1" thickTop="1" x14ac:dyDescent="0.25">
      <c r="B74" s="90"/>
      <c r="C74" s="7"/>
      <c r="D74" s="7"/>
      <c r="E74" s="7"/>
      <c r="F74" s="7"/>
      <c r="H74" s="7"/>
      <c r="J74" s="7"/>
      <c r="K74" s="7"/>
      <c r="Q74" s="21"/>
    </row>
    <row r="75" spans="2:17" ht="15.75" customHeight="1" x14ac:dyDescent="0.25">
      <c r="C75" s="7"/>
      <c r="D75" s="7"/>
      <c r="E75" s="7"/>
      <c r="F75" s="7"/>
      <c r="H75" s="7"/>
      <c r="J75" s="7"/>
      <c r="K75" s="7"/>
      <c r="Q75" s="93"/>
    </row>
    <row r="76" spans="2:17" ht="15.75" customHeight="1" x14ac:dyDescent="0.25">
      <c r="C76" s="7"/>
      <c r="D76" s="7"/>
      <c r="E76" s="7"/>
      <c r="F76" s="7"/>
      <c r="H76" s="7"/>
      <c r="J76" s="7"/>
      <c r="K76" s="7"/>
      <c r="Q76" s="77"/>
    </row>
    <row r="77" spans="2:17" ht="15.75" customHeight="1" x14ac:dyDescent="0.25">
      <c r="C77" s="7"/>
      <c r="D77" s="7"/>
      <c r="E77" s="7"/>
      <c r="F77" s="7"/>
      <c r="H77" s="7"/>
      <c r="J77" s="7"/>
      <c r="K77" s="7"/>
    </row>
    <row r="78" spans="2:17" ht="15.75" customHeight="1" x14ac:dyDescent="0.25">
      <c r="C78" s="7"/>
      <c r="D78" s="7"/>
      <c r="E78" s="7"/>
      <c r="F78" s="7"/>
      <c r="H78" s="7"/>
      <c r="J78" s="7"/>
      <c r="K78" s="7"/>
    </row>
    <row r="79" spans="2:17" ht="15.75" customHeight="1" x14ac:dyDescent="0.25">
      <c r="C79" s="7"/>
      <c r="D79" s="7"/>
      <c r="E79" s="7"/>
      <c r="F79" s="7"/>
      <c r="H79" s="7"/>
      <c r="J79" s="7"/>
      <c r="K79" s="7"/>
    </row>
    <row r="80" spans="2:17" ht="15.75" customHeight="1" x14ac:dyDescent="0.25">
      <c r="C80" s="7"/>
      <c r="D80" s="7"/>
      <c r="E80" s="7"/>
      <c r="F80" s="7"/>
      <c r="H80" s="7"/>
      <c r="J80" s="7"/>
      <c r="K80" s="7"/>
    </row>
    <row r="81" spans="3:11" ht="15.75" customHeight="1" x14ac:dyDescent="0.25">
      <c r="C81" s="7"/>
      <c r="D81" s="7"/>
      <c r="E81" s="7"/>
      <c r="F81" s="7"/>
      <c r="H81" s="7"/>
      <c r="J81" s="7"/>
      <c r="K81" s="7"/>
    </row>
    <row r="82" spans="3:11" ht="15.75" customHeight="1" x14ac:dyDescent="0.25">
      <c r="C82" s="7"/>
      <c r="D82" s="7"/>
      <c r="E82" s="7"/>
      <c r="F82" s="7"/>
      <c r="H82" s="7"/>
      <c r="J82" s="7"/>
      <c r="K82" s="7"/>
    </row>
    <row r="83" spans="3:11" ht="15.75" customHeight="1" x14ac:dyDescent="0.25">
      <c r="C83" s="7"/>
      <c r="D83" s="7"/>
      <c r="E83" s="7"/>
      <c r="F83" s="7"/>
      <c r="H83" s="7"/>
      <c r="J83" s="7"/>
      <c r="K83" s="7"/>
    </row>
    <row r="84" spans="3:11" ht="15.75" customHeight="1" x14ac:dyDescent="0.25">
      <c r="C84" s="7"/>
      <c r="D84" s="7"/>
      <c r="E84" s="7"/>
      <c r="F84" s="7"/>
      <c r="H84" s="7"/>
      <c r="J84" s="7"/>
      <c r="K84" s="7"/>
    </row>
    <row r="85" spans="3:11" ht="15.75" customHeight="1" x14ac:dyDescent="0.25">
      <c r="C85" s="7"/>
      <c r="D85" s="7"/>
      <c r="E85" s="7"/>
      <c r="F85" s="7"/>
      <c r="H85" s="7"/>
      <c r="J85" s="7"/>
      <c r="K85" s="7"/>
    </row>
    <row r="86" spans="3:11" ht="15.75" customHeight="1" x14ac:dyDescent="0.25">
      <c r="C86" s="7"/>
      <c r="D86" s="7"/>
      <c r="E86" s="7"/>
      <c r="F86" s="7"/>
      <c r="H86" s="7"/>
      <c r="J86" s="7"/>
      <c r="K86" s="7"/>
    </row>
    <row r="87" spans="3:11" ht="15.75" customHeight="1" x14ac:dyDescent="0.25">
      <c r="C87" s="7"/>
      <c r="D87" s="7"/>
      <c r="E87" s="7"/>
      <c r="F87" s="7"/>
      <c r="H87" s="7"/>
      <c r="J87" s="7"/>
      <c r="K87" s="7"/>
    </row>
    <row r="88" spans="3:11" ht="15.75" customHeight="1" x14ac:dyDescent="0.25">
      <c r="C88" s="7"/>
      <c r="D88" s="7"/>
      <c r="E88" s="7"/>
      <c r="F88" s="7"/>
      <c r="H88" s="7"/>
      <c r="J88" s="7"/>
      <c r="K88" s="7"/>
    </row>
    <row r="89" spans="3:11" ht="15.75" customHeight="1" x14ac:dyDescent="0.25">
      <c r="C89" s="7"/>
      <c r="D89" s="7"/>
      <c r="E89" s="7"/>
      <c r="F89" s="7"/>
      <c r="H89" s="7"/>
      <c r="J89" s="7"/>
      <c r="K89" s="7"/>
    </row>
    <row r="90" spans="3:11" ht="15.75" customHeight="1" x14ac:dyDescent="0.25">
      <c r="C90" s="7"/>
      <c r="D90" s="7"/>
      <c r="E90" s="7"/>
      <c r="F90" s="7"/>
      <c r="H90" s="7"/>
      <c r="J90" s="7"/>
      <c r="K90" s="7"/>
    </row>
    <row r="91" spans="3:11" ht="15.75" customHeight="1" x14ac:dyDescent="0.25">
      <c r="C91" s="7"/>
      <c r="D91" s="7"/>
      <c r="E91" s="7"/>
      <c r="F91" s="7"/>
      <c r="H91" s="7"/>
      <c r="J91" s="7"/>
      <c r="K91" s="7"/>
    </row>
    <row r="92" spans="3:11" ht="15.75" customHeight="1" x14ac:dyDescent="0.25">
      <c r="C92" s="7"/>
      <c r="D92" s="7"/>
      <c r="E92" s="7"/>
      <c r="F92" s="7"/>
      <c r="H92" s="7"/>
      <c r="J92" s="7"/>
      <c r="K92" s="7"/>
    </row>
    <row r="93" spans="3:11" ht="15.75" customHeight="1" x14ac:dyDescent="0.25">
      <c r="C93" s="7"/>
      <c r="D93" s="7"/>
      <c r="E93" s="7"/>
      <c r="F93" s="7"/>
      <c r="H93" s="7"/>
      <c r="J93" s="7"/>
      <c r="K93" s="7"/>
    </row>
    <row r="94" spans="3:11" ht="15.75" customHeight="1" x14ac:dyDescent="0.25">
      <c r="C94" s="7"/>
      <c r="D94" s="7"/>
      <c r="E94" s="7"/>
      <c r="F94" s="7"/>
      <c r="H94" s="7"/>
      <c r="J94" s="7"/>
      <c r="K94" s="7"/>
    </row>
    <row r="95" spans="3:11" ht="15.75" customHeight="1" x14ac:dyDescent="0.25">
      <c r="C95" s="7"/>
      <c r="D95" s="7"/>
      <c r="E95" s="7"/>
      <c r="F95" s="7"/>
      <c r="H95" s="7"/>
      <c r="J95" s="7"/>
      <c r="K95" s="7"/>
    </row>
    <row r="96" spans="3:11" ht="15.75" customHeight="1" x14ac:dyDescent="0.25">
      <c r="C96" s="7"/>
      <c r="D96" s="7"/>
      <c r="E96" s="7"/>
      <c r="F96" s="7"/>
      <c r="H96" s="7"/>
      <c r="J96" s="7"/>
      <c r="K96" s="7"/>
    </row>
    <row r="97" spans="3:11" ht="15.75" customHeight="1" x14ac:dyDescent="0.25">
      <c r="C97" s="7"/>
      <c r="D97" s="7"/>
      <c r="E97" s="7"/>
      <c r="F97" s="7"/>
      <c r="H97" s="7"/>
      <c r="J97" s="7"/>
      <c r="K97" s="7"/>
    </row>
    <row r="98" spans="3:11" ht="15.75" customHeight="1" x14ac:dyDescent="0.25">
      <c r="C98" s="7"/>
      <c r="D98" s="7"/>
      <c r="E98" s="7"/>
      <c r="F98" s="7"/>
      <c r="H98" s="7"/>
      <c r="J98" s="7"/>
      <c r="K98" s="7"/>
    </row>
    <row r="99" spans="3:11" ht="15.75" customHeight="1" x14ac:dyDescent="0.25">
      <c r="C99" s="7"/>
      <c r="D99" s="7"/>
      <c r="E99" s="7"/>
      <c r="F99" s="7"/>
      <c r="H99" s="7"/>
      <c r="J99" s="7"/>
      <c r="K99" s="7"/>
    </row>
    <row r="100" spans="3:11" ht="15.75" customHeight="1" x14ac:dyDescent="0.25">
      <c r="C100" s="7"/>
      <c r="D100" s="7"/>
      <c r="E100" s="7"/>
      <c r="F100" s="7"/>
      <c r="H100" s="7"/>
      <c r="J100" s="7"/>
      <c r="K100" s="7"/>
    </row>
    <row r="101" spans="3:11" ht="15.75" customHeight="1" x14ac:dyDescent="0.25">
      <c r="C101" s="7"/>
      <c r="D101" s="7"/>
      <c r="E101" s="7"/>
      <c r="F101" s="7"/>
      <c r="H101" s="7"/>
      <c r="J101" s="7"/>
      <c r="K101" s="7"/>
    </row>
    <row r="102" spans="3:11" ht="15.75" customHeight="1" x14ac:dyDescent="0.25">
      <c r="C102" s="7"/>
      <c r="D102" s="7"/>
      <c r="E102" s="7"/>
      <c r="F102" s="7"/>
      <c r="H102" s="7"/>
      <c r="J102" s="7"/>
      <c r="K102" s="7"/>
    </row>
    <row r="103" spans="3:11" ht="15.75" customHeight="1" x14ac:dyDescent="0.25">
      <c r="C103" s="7"/>
      <c r="D103" s="7"/>
      <c r="E103" s="7"/>
      <c r="F103" s="7"/>
      <c r="H103" s="7"/>
      <c r="J103" s="7"/>
      <c r="K103" s="7"/>
    </row>
    <row r="104" spans="3:11" ht="15.75" customHeight="1" x14ac:dyDescent="0.25">
      <c r="C104" s="7"/>
      <c r="D104" s="7"/>
      <c r="E104" s="7"/>
      <c r="F104" s="7"/>
      <c r="H104" s="7"/>
      <c r="J104" s="7"/>
      <c r="K104" s="7"/>
    </row>
    <row r="105" spans="3:11" ht="15.75" customHeight="1" x14ac:dyDescent="0.25">
      <c r="C105" s="7"/>
      <c r="D105" s="7"/>
      <c r="E105" s="7"/>
      <c r="F105" s="7"/>
      <c r="H105" s="7"/>
      <c r="J105" s="7"/>
      <c r="K105" s="7"/>
    </row>
    <row r="106" spans="3:11" ht="15.75" customHeight="1" x14ac:dyDescent="0.25">
      <c r="C106" s="7"/>
      <c r="D106" s="7"/>
      <c r="E106" s="7"/>
      <c r="F106" s="7"/>
      <c r="H106" s="7"/>
      <c r="J106" s="7"/>
      <c r="K106" s="7"/>
    </row>
    <row r="107" spans="3:11" ht="15.75" customHeight="1" x14ac:dyDescent="0.25">
      <c r="C107" s="7"/>
      <c r="D107" s="7"/>
      <c r="E107" s="7"/>
      <c r="F107" s="7"/>
      <c r="H107" s="7"/>
      <c r="J107" s="7"/>
      <c r="K107" s="7"/>
    </row>
    <row r="108" spans="3:11" ht="15.75" customHeight="1" x14ac:dyDescent="0.25">
      <c r="C108" s="7"/>
      <c r="D108" s="7"/>
      <c r="E108" s="7"/>
      <c r="F108" s="7"/>
      <c r="H108" s="7"/>
      <c r="J108" s="7"/>
      <c r="K108" s="7"/>
    </row>
    <row r="109" spans="3:11" ht="15.75" customHeight="1" x14ac:dyDescent="0.25">
      <c r="C109" s="7"/>
      <c r="D109" s="7"/>
      <c r="E109" s="7"/>
      <c r="F109" s="7"/>
      <c r="H109" s="7"/>
      <c r="J109" s="7"/>
      <c r="K109" s="7"/>
    </row>
    <row r="110" spans="3:11" ht="15.75" customHeight="1" x14ac:dyDescent="0.25">
      <c r="C110" s="7"/>
      <c r="D110" s="7"/>
      <c r="E110" s="7"/>
      <c r="F110" s="7"/>
      <c r="H110" s="7"/>
      <c r="J110" s="7"/>
      <c r="K110" s="7"/>
    </row>
  </sheetData>
  <autoFilter ref="A1:Q49" xr:uid="{4C034223-96FD-413E-80A0-3AF2F9F967D4}">
    <sortState xmlns:xlrd2="http://schemas.microsoft.com/office/spreadsheetml/2017/richdata2" ref="A2:Q49">
      <sortCondition ref="A1:A49"/>
    </sortState>
  </autoFilter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Detailed</vt:lpstr>
      <vt:lpstr>Bank Draws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 Sychova</cp:lastModifiedBy>
  <cp:lastPrinted>2020-05-18T20:34:11Z</cp:lastPrinted>
  <dcterms:created xsi:type="dcterms:W3CDTF">2018-11-02T16:39:26Z</dcterms:created>
  <dcterms:modified xsi:type="dcterms:W3CDTF">2020-05-30T20:08:42Z</dcterms:modified>
</cp:coreProperties>
</file>